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s>
  <definedNames/>
  <calcPr fullCalcOnLoad="1"/>
</workbook>
</file>

<file path=xl/sharedStrings.xml><?xml version="1.0" encoding="utf-8"?>
<sst xmlns="http://schemas.openxmlformats.org/spreadsheetml/2006/main" count="172" uniqueCount="75">
  <si>
    <r>
      <rPr>
        <b/>
        <sz val="11"/>
        <color indexed="8"/>
        <rFont val="Arial"/>
        <family val="2"/>
      </rPr>
      <t xml:space="preserve">Surfanios Premium                                                               </t>
    </r>
    <r>
      <rPr>
        <sz val="11"/>
        <color indexed="8"/>
        <rFont val="Arial"/>
        <family val="2"/>
      </rPr>
      <t>Preparat myjąco-dezynfekujący do dużych powierzchni i sprzętu medycznego, na bazie alifatycznych czwartorzędowych związków amoniowych, nie zawierający aldehydów, fenoli i ich pochodnych, NaDCC, substancji utleniających i biguanidów oraz kwasu cytrynowego, działający na B (w tym MRSA), F i V (HIV,HCV,HBV, Vaccinia, Rota, Herpes (EN 14476) w stężeniu roztworu roboczego 0,25% w max.15minut, Tbc 0,5% – 30 min. Możliwość stosowania na powierzchnie mające kontakt z żywnością, w obecności pacjentów i personelu. Koncentrat nie może być sklasyfikowany jako żrący H314.
Potwierdzenie możliwości stosowania roztworu roboczego do 28 dni.                                                                                        Opakowanie 5 L</t>
    </r>
  </si>
  <si>
    <r>
      <t xml:space="preserve">Chlor Clean Wipes   </t>
    </r>
    <r>
      <rPr>
        <sz val="11"/>
        <color indexed="8"/>
        <rFont val="Arial"/>
        <family val="2"/>
      </rPr>
      <t xml:space="preserve">                                                          Inkrustowane chlorem suche chusteczki  do mycia i dezynfekcji różnego rodzaju powierzchni i wyposażenia, miejsc zanieczyszczonych organicznie oraz do usuwania plam krwi. Jedna chusteczka uwalnia 10 000 ppm aktywnego chloru. Chusteczki wykazują działanie w warunkach brudnych:  bakteriobójcze (w tym MRSA ), prątkobójcze, wirusobójcze sporobójcze. Przebadanie wg normy EN 16615:2015</t>
    </r>
  </si>
  <si>
    <r>
      <t>VIRUSOLVE+Lawenda [1L] -Koncentrat, MC-1011</t>
    </r>
    <r>
      <rPr>
        <sz val="11"/>
        <color indexed="8"/>
        <rFont val="Arial"/>
        <family val="2"/>
      </rPr>
      <t xml:space="preserve">                                                                               Preparat o delikatnym zapachu w formie płynnego koncentratu do mycia i dezynfekcji powierzchni i wyrobów medycznych (w tym wrażliwych na działanie alkoholi i wysoką temperaturę).
Spektrum działania: B, F, Tbc (M. avium, M. terrae, M. tuberculosis), V (Polio, Adeno, Noro), S w czasie do 5 minut.
Posiadający badania Fazy 2 Etapu 2 zgodne z normą PN-EN 14885:2008.
Na bazie poliaminy.
Nie zawierający związków uwalniających aktywny tlen, kwasu nadoctowego, chloru, aldehydów, bez aktywatora.
Możliwość zastosowania do: narzędzi, powierzchni wykonanych z tworzyw sztucznych, powierzchni obciążonych krwią, plwocinami, ropą, białkami. Kompatybilność z metalami i tworzywami sztucznymi potwierdzona stosownymi badaniami. Aktywność roztworu do 14 dni kontrolowany paskami.                        - opakowanie 1 L</t>
    </r>
  </si>
  <si>
    <t>MC-1090. Quantofix Quat - paski testowe,100szt,</t>
  </si>
  <si>
    <r>
      <t xml:space="preserve">VIRUSOLVE+Lawenda [5L] -Koncentrat, MC-1011   </t>
    </r>
    <r>
      <rPr>
        <sz val="11"/>
        <color indexed="8"/>
        <rFont val="Arial"/>
        <family val="2"/>
      </rPr>
      <t xml:space="preserve">                                                                            Preparat o delikatnym zapachu w formie płynnego koncentratu do mycia i dezynfekcji powierzchni i wyrobów medycznych (w tym wrażliwych na działanie alkoholi i wysoką temperaturę).
Spektrum działania: B, F, Tbc (M. avium, M. terrae, M. tuberculosis), V (Polio, Adeno, Noro), S w czasie do 5 minut.
Posiadający badania Fazy 2 Etapu 2 zgodne z normą PN-EN 14885:2008.
Na bazie poliaminy.
Nie zawierający związków uwalniających aktywny tlen, kwasu nadoctowego, chloru, aldehydów, bez aktywatora.
Możliwość zastosowania do: narzędzi, powierzchni wykonanych z tworzyw sztucznych, powierzchni obciążonych krwią, plwocinami, ropą, białkami. Kompatybilność z metalami i tworzywami sztucznymi potwierdzona stosownymi badaniami. Aktywność roztworu do 14 dni kontrolowany paskami.  - </t>
    </r>
    <r>
      <rPr>
        <b/>
        <sz val="11"/>
        <color indexed="8"/>
        <rFont val="Arial"/>
        <family val="2"/>
      </rPr>
      <t xml:space="preserve">opakowanie 5 L    + pompka                                                                 </t>
    </r>
    <r>
      <rPr>
        <sz val="11"/>
        <color indexed="8"/>
        <rFont val="Arial"/>
        <family val="2"/>
      </rPr>
      <t xml:space="preserve">            </t>
    </r>
  </si>
  <si>
    <r>
      <t xml:space="preserve">Germo inodore     </t>
    </r>
    <r>
      <rPr>
        <sz val="11"/>
        <color indexed="8"/>
        <rFont val="Arial"/>
        <family val="2"/>
      </rPr>
      <t xml:space="preserve">                                                                                    Preparat myjącą-dezynfekujący do powierzchni i sprzętu medycznego na bazie chlorku benzalkonium o wysokiej tolerancji materiałowej w stosunku do powierzchni metalowych, gumowych, drewnianych, aluminiowych oraz ze szkła akrylowego. Spektrum działania: B (EN14561), F (candida albicans, aspergillus Niger) (EN14562),Tbc (EN14563) -  (warunki brudne),V (BVDV, HCV, HIV, HBV) – 15 min. z możliwością poszerzenia o Rotawirus, Norowirus, Adenovirus i Poliovirus. Status klasyfikacyjny produkt biobójczy.                                                                         - opakowanie  3L  dostosowane do dozowania automatycznego w pompach GermoCleanMed.                                                               </t>
    </r>
  </si>
  <si>
    <t>Lp.</t>
  </si>
  <si>
    <t>Ilość opakowań</t>
  </si>
  <si>
    <t>Cena netto</t>
  </si>
  <si>
    <t>% Vat</t>
  </si>
  <si>
    <t>Wartość podatku</t>
  </si>
  <si>
    <t>Cena brutto</t>
  </si>
  <si>
    <t>Wartość brutto</t>
  </si>
  <si>
    <t xml:space="preserve">                                                                                                                                                                                                    SUMA</t>
  </si>
  <si>
    <t>Wartośc netto</t>
  </si>
  <si>
    <t>Opis produktu</t>
  </si>
  <si>
    <t>LP</t>
  </si>
  <si>
    <r>
      <rPr>
        <b/>
        <sz val="11"/>
        <color indexed="8"/>
        <rFont val="Arial"/>
        <family val="2"/>
      </rPr>
      <t>Testy paskowe Anioxyde 1000</t>
    </r>
    <r>
      <rPr>
        <sz val="11"/>
        <color indexed="8"/>
        <rFont val="Arial"/>
        <family val="2"/>
      </rPr>
      <t xml:space="preserve"> 
-paski kontrolne (testy paskowe)-1opakowanie 50 szt pasków</t>
    </r>
  </si>
  <si>
    <t xml:space="preserve">                                                                                                          SUMA</t>
  </si>
  <si>
    <t xml:space="preserve">                                                                                                                                           SUMA</t>
  </si>
  <si>
    <t xml:space="preserve">                                                                                                                                             SUMA</t>
  </si>
  <si>
    <t xml:space="preserve">                                                                                                      SUMA</t>
  </si>
  <si>
    <r>
      <rPr>
        <b/>
        <sz val="11"/>
        <color indexed="8"/>
        <rFont val="Arial"/>
        <family val="2"/>
      </rPr>
      <t>Żel do dezynfekcji rąk</t>
    </r>
    <r>
      <rPr>
        <sz val="11"/>
        <color indexed="8"/>
        <rFont val="Arial"/>
        <family val="2"/>
      </rPr>
      <t xml:space="preserve"> metodą wcierania.  Działa bakteriobójczo i wirusobójczo wielkość dozy 1 do 1,4 ml skład : w preparat oparty na etanolu ( 70 – 75 %) z dodatkiem propano-2-ol (maksymalnie 10%), brak innych substancji aktywnych a w szczególności pochodnych fenolowych,  aldehydów i chlorheksydyny 
skuteczność potwierdzona raportami na zgodnosc z normami EN : EN 14476 (preparat musi posiadać pełną skuteczność anytwirusowa czyli przeciwko wirusom Polio i Adeno a nie przeciwko wybranym wirusom – decyduje norma i zapis w pozwoleniu na obrót), EN 1040, EN 13727, EN 1275, EN 14348, EN 1500 ( w 30 sekund), EN 12791 (dezynfekcja chirurgiczna - przedłużone działanie w 90 s.)    </t>
    </r>
  </si>
  <si>
    <t xml:space="preserve">                                                                                                                                                                                    SUMA</t>
  </si>
  <si>
    <r>
      <rPr>
        <b/>
        <sz val="11"/>
        <color indexed="8"/>
        <rFont val="Arial"/>
        <family val="2"/>
      </rPr>
      <t>Soap Sterisol</t>
    </r>
    <r>
      <rPr>
        <sz val="11"/>
        <color indexed="8"/>
        <rFont val="Arial"/>
        <family val="2"/>
      </rPr>
      <t xml:space="preserve">
-jednorazowe op.workowe=700 ml
-jałowy produkt do mycia hig i chirurg rąk
-pozbawiony konserwantów, barwników,substancji bakteriostatycznych
-dla wrażliwej skóry
-pasujący do dozowników ściennych typu Sterisol System
-wydajność; 1 procedura higienicznego mycia rąk ok. 1 ml (jedna doza)</t>
    </r>
  </si>
  <si>
    <t xml:space="preserve">                                                                                                                                        SUMA  </t>
  </si>
  <si>
    <r>
      <t xml:space="preserve">Biguanid                                                                                                </t>
    </r>
    <r>
      <rPr>
        <sz val="11"/>
        <color indexed="8"/>
        <rFont val="Arial"/>
        <family val="2"/>
      </rPr>
      <t xml:space="preserve"> Środek do mycia i  dezynfekcji  małych i dużych powierzchni na bazie guanidyny i czwartorzędowych związków amoniowych, nieposiadający w swoim składzie aldehydów, fenoli, chloru, związków tlenowych. O przyjemnym zapachu. Możliwość stosowania metodą rozpryskową. Zalecany do dezynfekcji inkubatorów i masek do oddychania. Dopuszczony do powierzchni mających kontakt z żywnością. Spektrum działania: B (MRSA), F, Tbc, V ( HBV/HIV, HCV/BVDV, Rota, Vakccinia, wirus grypy) w stężeniu 0,5% do 15 min, z możliwością rozszerzenia o wirus Papowa, Noro i Adeno.                                                                          40 ml                                                                                                                                               </t>
    </r>
  </si>
  <si>
    <r>
      <rPr>
        <b/>
        <sz val="11"/>
        <color indexed="8"/>
        <rFont val="Arial"/>
        <family val="2"/>
      </rPr>
      <t>Biguanid</t>
    </r>
    <r>
      <rPr>
        <sz val="11"/>
        <color indexed="8"/>
        <rFont val="Arial"/>
        <family val="2"/>
      </rPr>
      <t xml:space="preserve">
Środek do mycia i  dezynfekcji  małych i dużych powierzchni na bazie guanidyny i czwartorzędowych związków amoniowych, nieposiadający w swoim składzie aldehydów, fenoli, chloru, związków tlenowych. O przyjemnym zapachu. Możliwość stosowania metodą rozpryskową. Zalecany do dezynfekcji inkubatorów i masek do oddychania. Dopuszczony do powierzchni mających kontakt z żywnością. Spektrum działania: B (MRSA), F, Tbc, V ( HBV/HIV, HCV/BVDV, Rota, Vakccinia, wirus grypy) w stężeniu 0,5% do 15 min, z możliwością rozszerzenia o wirus Papowa, Noro i Adeno.
1 L</t>
    </r>
  </si>
  <si>
    <r>
      <rPr>
        <b/>
        <sz val="11"/>
        <color indexed="8"/>
        <rFont val="Arial"/>
        <family val="2"/>
      </rPr>
      <t>Meliseptol Rapid a 1000 ml-</t>
    </r>
    <r>
      <rPr>
        <sz val="11"/>
        <color indexed="8"/>
        <rFont val="Arial"/>
        <family val="2"/>
      </rPr>
      <t>Preparat alkoholowy oparty o 1-propanol 50 g i QAV, przeznaczony do szybkiej dezynfekcji małych powierzchni i miejsc trudno dostępnych, o pH ok.7.Spektrum:,Tbc,F,V (HBV, HIV,,Rota, Adeno, Vaccinia,Papova, Noro-2min, Polio– 10 minut). Opakowanie 1000 ml</t>
    </r>
  </si>
  <si>
    <r>
      <rPr>
        <b/>
        <sz val="11"/>
        <color indexed="8"/>
        <rFont val="Arial"/>
        <family val="2"/>
      </rPr>
      <t xml:space="preserve">Meliseptol HBV-chusteczki  tuba 100 szt </t>
    </r>
    <r>
      <rPr>
        <sz val="11"/>
        <color indexed="8"/>
        <rFont val="Arial"/>
        <family val="2"/>
      </rPr>
      <t>- Chusteczki do dezynfekcji małych powierzchni i sprzętu metodą przecierania, o rozmiarach nie mniejszych niż 140x180 mm. Nasączone roztworem o właściwościach antybakteryjnych na bazie alkoholu (zawartość do 50%) i QAV. Spektrum: B,Tbc,F,V (HBV, HIV,,Rota,  Adeno, Vaccinia,Papova, Noro-2min, Polio– 10 minut). Tuba 100 szt</t>
    </r>
  </si>
  <si>
    <r>
      <rPr>
        <b/>
        <sz val="11"/>
        <color indexed="8"/>
        <rFont val="Arial"/>
        <family val="2"/>
      </rPr>
      <t>Meliseptol HBV-chusteczki wkłady</t>
    </r>
    <r>
      <rPr>
        <sz val="11"/>
        <color indexed="8"/>
        <rFont val="Arial"/>
        <family val="2"/>
      </rPr>
      <t xml:space="preserve"> - Chusteczki do dezynfekcji małych powierzchni i sprzętu metodą przecierania, o rozmiarach nie mniejszych niż140x180 mm. Nasączone roztworem o właściwościach antybakteryjnych na bazie alkoholu (zawartość do 50%) i QAV. Spektrum: B,Tbc,F,V (HBV, HIV,,Rota,  Adeno, Vaccinia,Papova, Noro-2min, Polio– 10 minut). Wkłady 100 szt</t>
    </r>
  </si>
  <si>
    <r>
      <rPr>
        <b/>
        <sz val="11"/>
        <color indexed="8"/>
        <rFont val="Arial"/>
        <family val="2"/>
      </rPr>
      <t>SKINMAN SOFT PROTECT a 100 ml</t>
    </r>
    <r>
      <rPr>
        <sz val="11"/>
        <color indexed="8"/>
        <rFont val="Arial"/>
        <family val="2"/>
      </rPr>
      <t xml:space="preserve"> Preparat na bazie etanolu nie zawierający pochodnych fenolowych. Do higienicznej i chirurgicznej dezynfekcji rąk (w przypadku chirurgicznej dezynfekcji rąk, skuteczny już po 90 sekundach). Preparat zawierający w swoim składzie substancje pielęgnujące jak: pantenol, glicerynę, witaminę E.  Spektrum:B , F – 15s., Tbc – 20s., V (HBV, HCV, HIV, Rota, Noro (mysi) – 15s., Adeno, Polio – 2min.). Opakowanie 100 ml</t>
    </r>
  </si>
  <si>
    <r>
      <rPr>
        <b/>
        <sz val="11"/>
        <color indexed="8"/>
        <rFont val="Arial"/>
        <family val="2"/>
      </rPr>
      <t>SKINMAN SOFT PROTECT a 5000 ml</t>
    </r>
    <r>
      <rPr>
        <sz val="11"/>
        <color indexed="8"/>
        <rFont val="Arial"/>
        <family val="2"/>
      </rPr>
      <t xml:space="preserve">  Preparat na bazie etanolu nie zawierający pochodnych fenolowych. Do higienicznej i chirurgicznej dezynfekcji rąk (w przypadku chirurgicznej dezynfekcji rąk, skuteczny już po 90 sekundach). Preparat zawierający w swoim składzie substancje pielęgnujące jak: pantenol, glicerynę, witaminę E.  Spektrum:B , F – 15s., Tbc – 20s., V (HBV, HCV, HIV, Rota, Noro (mysi) – 15s., Adeno, Polio – 2min.).  Opakowanie  5000 ml.</t>
    </r>
  </si>
  <si>
    <r>
      <t>Prontosan żel</t>
    </r>
    <r>
      <rPr>
        <sz val="11"/>
        <color indexed="8"/>
        <rFont val="Arial"/>
        <family val="2"/>
      </rPr>
      <t xml:space="preserve"> - Sterylny, bezbarwny,  gotowy do użycia preparat w żelu do  nawilżania i oczyszczania  ran przewlekłych z tkanek martwiczych, biofilmu. Utrzymujący odpowiedni stopień wilgotności w ranie, ułatwiający zmianę opatrunków. Zawierający poliheksanidynę. Nie powodujący podrażnień, alergii.                                                                                                             Opakowanie 30 ml.                                                                              </t>
    </r>
  </si>
  <si>
    <r>
      <t xml:space="preserve">Prontosan - płyn do irygacji ran - </t>
    </r>
    <r>
      <rPr>
        <sz val="11"/>
        <color indexed="8"/>
        <rFont val="Arial"/>
        <family val="2"/>
      </rPr>
      <t xml:space="preserve">Sterylny, bezbarwny, gotowy do użycia preparat  zawierający poliheksanidynę, do irygacji ran przewlekłych, do nawilżania ran, usuwania biofilmu bakteryjnego, martwiczych tkanek, nie powodujący podrażnień, alergii. Ułatwiający bezbolesną zmianę przyschnietych opatrunków bez uszkadzania tkanek.                                                                         Opakowanie 350 ml.                                                </t>
    </r>
  </si>
  <si>
    <r>
      <t xml:space="preserve">Pront Oral </t>
    </r>
    <r>
      <rPr>
        <sz val="11"/>
        <color indexed="8"/>
        <rFont val="Arial"/>
        <family val="2"/>
      </rPr>
      <t xml:space="preserve">- Antybakteryjny preparat do płukania jamy ustnej na bazie poliheksanidyny, bez zawartości alkoholu i chlorheksydyny. Szybko i trwale hamujący rozwój bakterii, do eradykacji MRSA w jamie ustnej. Spektrum B, G. Opakowanie 250 ml.         </t>
    </r>
  </si>
  <si>
    <r>
      <rPr>
        <b/>
        <sz val="11"/>
        <color indexed="8"/>
        <rFont val="Arial"/>
        <family val="2"/>
      </rPr>
      <t xml:space="preserve">Meliseptol Wipes Sensitive - </t>
    </r>
    <r>
      <rPr>
        <sz val="11"/>
        <color indexed="8"/>
        <rFont val="Arial"/>
        <family val="2"/>
      </rPr>
      <t>Chusteczki o wymiarze min. 15 x 20cm., do mycia i dezynfekcji wyrobów medycznych i powierzchni wrażliwych na alkohole, w tym pomp (wymagana rekomendacja minimum 1 producenta pomp) oraz głowic USG. Chusteczki nasączone preparatem zawierającym czwartorzędowe związki amonowe i propanol (max 20% alkoholu) Spektrum działania B, Tbc, F , V (HIV, HBV, HCV, Rota) do 3 min. Wyrób medyczny. Tuba 60 szt.</t>
    </r>
  </si>
  <si>
    <r>
      <rPr>
        <b/>
        <sz val="11"/>
        <color indexed="8"/>
        <rFont val="Arial"/>
        <family val="2"/>
      </rPr>
      <t>Octenillin żel na rany 20 ml</t>
    </r>
    <r>
      <rPr>
        <sz val="11"/>
        <color indexed="8"/>
        <rFont val="Arial"/>
        <family val="2"/>
      </rPr>
      <t xml:space="preserve">
Sterylny, bezbarwny, bezzapachowy, gotowy do użycia preparat w żelu do dekontaminacji, nawilżania i oczyszczania  ran przewlekłych z tkanek martwiczych, biofilmu, resztek po opatrunku. Utrzymujący odpowiedni stopień wilgotności w ranie, ułatwiający zmianę opatrunków. Zawierający octenidynę, co zmniejsza ryzyko infekcji rany. Nie powodujący podrażnień, alergii. Opakowanie 20 ml.</t>
    </r>
  </si>
  <si>
    <r>
      <rPr>
        <b/>
        <sz val="11"/>
        <color indexed="8"/>
        <rFont val="Arial"/>
        <family val="2"/>
      </rPr>
      <t>Octenisept spray a 250 ml</t>
    </r>
    <r>
      <rPr>
        <sz val="11"/>
        <color indexed="8"/>
        <rFont val="Arial"/>
        <family val="2"/>
      </rPr>
      <t xml:space="preserve">
Preparat gotowy do użycia, bezbarwny o działaniu bakteribójczym (w tym MRSA, Chlamydium, Mycoplasma), grzybobójczym, wirusobójczym (w tym Herpex Simpleks, HBV, HIV), pierwotniakobójczym przeznaczony do krótkich zabiegów antyseptycznych związanych z raną, błoną śluzową, przed zabiegami diagnostycznymi i operacyjnymi w ginekologii, urologii, na oddziałach intensywnej terapii, do dezynfekcji jamy ustnej. Bez zawartości jodu. Na bazie dichlorowodorku octenidyny. Opakowanie 250 ml.</t>
    </r>
  </si>
  <si>
    <t>Wartość netto</t>
  </si>
  <si>
    <t>lp.</t>
  </si>
  <si>
    <t>ilość opakowań</t>
  </si>
  <si>
    <t>% VAT</t>
  </si>
  <si>
    <t>SUMA</t>
  </si>
  <si>
    <r>
      <t xml:space="preserve">LAUDAMONIUM - </t>
    </r>
    <r>
      <rPr>
        <sz val="11"/>
        <color indexed="8"/>
        <rFont val="Arial"/>
        <family val="2"/>
      </rPr>
      <t>Preparat do dezynfekcji powierzchnii zmywalnych oparty o chlorek benzyloalkiloamonowy.Spektrum działania: B, MRSA, F, V (HBV,HCV,HIV,Papova). Opakowanie 6 l z pompką</t>
    </r>
  </si>
  <si>
    <r>
      <rPr>
        <b/>
        <sz val="11"/>
        <color indexed="8"/>
        <rFont val="Arial"/>
        <family val="2"/>
      </rPr>
      <t>MEDICARINA</t>
    </r>
    <r>
      <rPr>
        <sz val="11"/>
        <color indexed="8"/>
        <rFont val="Arial"/>
        <family val="2"/>
      </rPr>
      <t xml:space="preserve">  Preparat chlorowy w tabletkach do dezynfekcji dużych  zmywalnych powierzchni, przedmiotów, także w kuchenkach oddziałowych, oparty o dichloroizocyjanuran sodu. 
Przygotowanie roztworu przez dodanie preparatu do zimnej wody wodociągowej. Stężenia do 1000ppm. Czas działania B ( w tym Clostridium Difficile) F, V do 15 min. Opakowanie 300 tabletek</t>
    </r>
  </si>
  <si>
    <r>
      <rPr>
        <b/>
        <sz val="11"/>
        <color indexed="8"/>
        <rFont val="Arial"/>
        <family val="2"/>
      </rPr>
      <t xml:space="preserve">SKINSEPT PUR   </t>
    </r>
    <r>
      <rPr>
        <sz val="11"/>
        <color indexed="8"/>
        <rFont val="Arial"/>
        <family val="2"/>
      </rPr>
      <t xml:space="preserve">Preparat bezbarwny do odkażania i odtłuszczania skóry, oparty o alkohol etylowy, izopropylowy, benzylowy i nadtlenek wodoru.Bez zawartości jodu i jego związków, bez grup fenolowych. Zakres działania B, Tbc, F, V( Adeno, Rota, Herpes, HIV) w czasie do 1min. Opakowanie 0,35 l </t>
    </r>
  </si>
  <si>
    <r>
      <rPr>
        <b/>
        <sz val="11"/>
        <color indexed="8"/>
        <rFont val="Arial"/>
        <family val="2"/>
      </rPr>
      <t>Octenidol płyn do płukania jamy ustnej- 250 ml</t>
    </r>
    <r>
      <rPr>
        <sz val="11"/>
        <color indexed="8"/>
        <rFont val="Arial"/>
        <family val="2"/>
      </rPr>
      <t xml:space="preserve">
Antybakteryjny preparat do płukania jamy ustnej na bazie octenidyny, bez zawartości alkoholu i chlorheksydyny. Szybko i trwale hamujący rozwój bakterii, do eradykacji MRSA w jamie ustnej. Spektrum B, G. Opakowanie 250 ml.</t>
    </r>
  </si>
  <si>
    <r>
      <rPr>
        <b/>
        <sz val="11"/>
        <color indexed="8"/>
        <rFont val="Arial"/>
        <family val="2"/>
      </rPr>
      <t>Octenilin roztwór do irygacji ran 350 ml</t>
    </r>
    <r>
      <rPr>
        <sz val="11"/>
        <color indexed="8"/>
        <rFont val="Arial"/>
        <family val="2"/>
      </rPr>
      <t xml:space="preserve">
Sterylny, bezbarwny, bezzapachowy, gotowy do użycia preparat do irygacji ran przewlekłych zawierający octenidynę, do dekontaminacji i nawilżania ran, usuwania biofilmu bakteryjnego, powłok fibrynowych i znekrotyzowanych tkanek, nie powodujący podrażnień, alergii. Ułatwiający bezbolesną zmianę przyschnietych opatrunków bez uszkadzania tkanek. Opakowanie 350 ml.</t>
    </r>
  </si>
  <si>
    <r>
      <rPr>
        <b/>
        <sz val="11"/>
        <color indexed="8"/>
        <rFont val="Arial"/>
        <family val="2"/>
      </rPr>
      <t>Mydło w pianie.</t>
    </r>
    <r>
      <rPr>
        <sz val="11"/>
        <color indexed="8"/>
        <rFont val="Arial"/>
        <family val="2"/>
      </rPr>
      <t xml:space="preserve"> Łagodne dla skóry, zapachowe Dozowane z dozownika bezdotykowego. Pojemność opakowania 1200ml</t>
    </r>
  </si>
  <si>
    <r>
      <rPr>
        <b/>
        <sz val="11"/>
        <color indexed="8"/>
        <rFont val="Arial"/>
        <family val="2"/>
      </rPr>
      <t>Eco Wipes</t>
    </r>
    <r>
      <rPr>
        <sz val="11"/>
        <color indexed="8"/>
        <rFont val="Arial"/>
        <family val="2"/>
      </rPr>
      <t xml:space="preserve">
Dystrybutor do suchych chust wraz z wkładem. Wkład- suche bezwłóknowe chusteczki do mycia i dezynfekcji do stosowania z dowolnymi środkami myjącymi lub dezynfekującymi o gramaturze 40g/m2. Dystrybutor może być myty w zmywarce do naczyń w temp. do 60st.C. </t>
    </r>
  </si>
  <si>
    <r>
      <rPr>
        <b/>
        <sz val="11"/>
        <color indexed="8"/>
        <rFont val="Arial"/>
        <family val="2"/>
      </rPr>
      <t>Eco Wipes</t>
    </r>
    <r>
      <rPr>
        <sz val="11"/>
        <color indexed="8"/>
        <rFont val="Arial"/>
        <family val="2"/>
      </rPr>
      <t xml:space="preserve"> - Wkłady chust o wymiarach nie mniejszych niż       30 cm x 30 cm. Chusty zarejestrowane jako wyrób medyczny 100 szt. w opakowaniu.</t>
    </r>
  </si>
  <si>
    <r>
      <rPr>
        <b/>
        <sz val="11"/>
        <color indexed="8"/>
        <rFont val="Arial"/>
        <family val="2"/>
      </rPr>
      <t>Zestaw duo (gazik mokry + gazik suchy)</t>
    </r>
    <r>
      <rPr>
        <sz val="11"/>
        <color indexed="8"/>
        <rFont val="Arial"/>
        <family val="2"/>
      </rPr>
      <t xml:space="preserve">. Gazik mokry nasączony 70 % alkoholem izopropylowym, gazik suchy do zabezpieczenie miejsca wkłucia. 
Rozmiar gazika po rozłożeniu w przedziale 10-12 cm x 11-12,5 cm, 50 zestawów w opakowaniu. 
Produkt rejestrowany jako wyrób medyczny. </t>
    </r>
  </si>
  <si>
    <r>
      <rPr>
        <b/>
        <sz val="11"/>
        <color indexed="8"/>
        <rFont val="Arial"/>
        <family val="2"/>
      </rPr>
      <t>Anioxyde 1000</t>
    </r>
    <r>
      <rPr>
        <sz val="11"/>
        <color indexed="8"/>
        <rFont val="Arial"/>
        <family val="2"/>
      </rPr>
      <t xml:space="preserve">
-preparat do dezynfekcji wysokiego poziomu endoskopów, bronchoskopów
-substancja czynna kwas nadoctowy z unikalną formułą PHERA System
-aktywność biobójcza 14 dni lub 50 cykli
-spektrum B, Tbc, F, V, S-5 min
-ph roztworu = 7
- z możliwością użycia aktywatora
-potwierdzona skuteczność wobec Bacillus stearthermophilus  -opakowanie 5 L     </t>
    </r>
  </si>
  <si>
    <r>
      <t xml:space="preserve">Meliseptol Wipes Sensitive - </t>
    </r>
    <r>
      <rPr>
        <sz val="11"/>
        <color indexed="8"/>
        <rFont val="Arial"/>
        <family val="2"/>
      </rPr>
      <t>Chusteczki o wymiarze min. 15 x 20cm., do mycia i dezynfekcji wyrobów medycznych i powierzchni wrażliwych na alkohole, w tym pomp (wymagana rekomendacja minimum 1 producenta pomp) oraz głowic USG. Chusteczki nasączone preparatem zawierającym czwartorzędowe związki amonowe i propanol (max 20% alkoholu) Spektrum działania B, Tbc, F , V (HIV, HBV, HCV, Rota) do 3 min. Wyrób medyczny. Wkłady 60 szt.</t>
    </r>
  </si>
  <si>
    <r>
      <t xml:space="preserve">Stabimed a 5000ml - </t>
    </r>
    <r>
      <rPr>
        <sz val="11"/>
        <color indexed="8"/>
        <rFont val="Arial"/>
        <family val="2"/>
      </rPr>
      <t>Preparat oparty o  dwuaminę kokospropylenu , 1-propanol i związki powierzchniowo czynne do mycia i dezynfekcji narzędzi chirurgicznych oraz endoskopów zarówno sztywnych jak i giętkich,  preparat nie zawierający: aldehydów, fenoli, QAV, alkoholi, aktywnego tlenu i biguanidyny. Opakowanie 5000 ml.</t>
    </r>
  </si>
  <si>
    <r>
      <rPr>
        <b/>
        <sz val="11"/>
        <color indexed="8"/>
        <rFont val="Arial"/>
        <family val="2"/>
      </rPr>
      <t>Octenisept płyn a 1000 ml</t>
    </r>
    <r>
      <rPr>
        <sz val="11"/>
        <color indexed="8"/>
        <rFont val="Arial"/>
        <family val="2"/>
      </rPr>
      <t xml:space="preserve">
Preparat gotowy do użycia, bezbarwny o działaniu bakteribójczym (w tym MRSA, Chlamydium, Mycoplasma), grzybobójczym, wirusobójczym (w tym Herpex Simpleks, HBV, HIV), pierwotniakobójczym przeznaczony do krótkich zabiegów antyseptycznych związanych z raną, błoną śluzową, przed zabiegami diagnostycznymi i operacyjnymi w ginekologii, urologii, na oddziałach intensywnej terapii, do dezynfekcji jamy ustnej. Bez zawartości jodu. Na bazie dichlorowodorku octenidyny. Opakowanie 1 litr.</t>
    </r>
  </si>
  <si>
    <r>
      <rPr>
        <b/>
        <sz val="11"/>
        <color indexed="8"/>
        <rFont val="Arial"/>
        <family val="2"/>
      </rPr>
      <t>AHD 1000</t>
    </r>
    <r>
      <rPr>
        <sz val="11"/>
        <color indexed="8"/>
        <rFont val="Arial"/>
        <family val="2"/>
      </rPr>
      <t xml:space="preserve">
Preparat na bazie tylko jednego alkoholu-etylowego, nie zawierający konserwantów, barwników, substancji bakteriostatycznych - jednorazowe op. = 700 ml                                                                                       - higieniczna dezynfekcja rąk 30 sek                                                       -aktywność B, Tbc, F, V (HIV, HBV, HCV), Polio, Adeno                                                                                                        -EN 1500, EN 12791                                                                                     - pasujący do dozowników ściennych typu Sterisol System                                                                                                            -wyrób medyczny  kl. IIb             </t>
    </r>
  </si>
  <si>
    <t>Sterylna woda do nawilżania tlenu (potwierdzona badaniami klinicznymi) w jednorazowych pojemnikach ze sterylnie zapakowanym łącznikiem do dozownika tlenu z możliwością zastosowania wody przez czas 30 dni pojemnik a 500 ml</t>
  </si>
  <si>
    <t>PAKIET  nr 1                                              Zestawienie  środków dezynfekcyjnych</t>
  </si>
  <si>
    <t>Załącznik nr 2 do Zapytania ofertowego_WYKAZ ASORTYMENTOWY_Z0/01/2018</t>
  </si>
  <si>
    <t>Pakiet nr 2                                                               Zestawienie środków dezynfekcyjnych</t>
  </si>
  <si>
    <t>Pakiet nr 3                                               Zestawienie  środków dezynfekcyjnych</t>
  </si>
  <si>
    <t>Pakiet nr 4                                             Zestawienie środków dezynfekcyjnych</t>
  </si>
  <si>
    <t>Pakiet nr 5                     Zestawienie  środków dezynfekcyjnych</t>
  </si>
  <si>
    <t>Pakiet nr 6                                   Zestawienie  środków dezynfekcyjnych</t>
  </si>
  <si>
    <t>Pakiet nr 7                     Zestawienie  środków dezynfekcyjnych</t>
  </si>
  <si>
    <t>Pakiet nr 8                    Zestawienie  środków dezynfekcyjnych</t>
  </si>
  <si>
    <t>Pakiet nr 9                                 Zestawienie  środków dezynfekcyjnych</t>
  </si>
  <si>
    <t>Pakiet nr 10                                   Zestawienie  środków dezynfekcyjnych</t>
  </si>
  <si>
    <t>Pakiet nr 11                                 Zestawienie  środków dezynfekcyjnych</t>
  </si>
  <si>
    <r>
      <t xml:space="preserve">Microdacyn®
Wound Care    </t>
    </r>
    <r>
      <rPr>
        <sz val="11"/>
        <color indexed="8"/>
        <rFont val="Arial"/>
        <family val="2"/>
      </rPr>
      <t xml:space="preserve">                              Wodny roztwór ponadtlenkowy na bazie kwasu podchlorawego (HOCl) oraz podchlorynu sodu (NaOCl) w stężeniach do 40 ppm przeznaczony do płukania ran ostrych i przewlekłych, w tym znajdujących się w dowolnej jamie ludzkiego ciała, nie podrażniający błon śluzowych, o udowodnionej skuteczności i bezpieczeństwie. pH neutralne. poj 500 ml</t>
    </r>
  </si>
  <si>
    <r>
      <t xml:space="preserve">Microdacyn®
Wound Care    </t>
    </r>
    <r>
      <rPr>
        <sz val="11"/>
        <color indexed="8"/>
        <rFont val="Arial"/>
        <family val="2"/>
      </rPr>
      <t xml:space="preserve">                              Wodny roztwór ponadtlenkowy na bazie kwasu podchlorawego (HOCl) oraz podchlorynu sodu (NaOCl) w stężeniach do 40 ppm przeznaczony do płukania ran ostrych i przewlekłych, w tym znajdujących się w dowolnej jamie ludzkiego ciała, nie podrażniający błon śluzowych, o udowodnionej skuteczności i bezpieczeństwie. pH neutralne. poj 990 ml</t>
    </r>
  </si>
  <si>
    <t>Załącznik nr 2 do Zapytania ofertowego_WYKAZ ASORTYMENTOWY_Z0/01/2019</t>
  </si>
  <si>
    <t>O/01/2019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</si>
</sst>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quot;.&quot;mm&quot;.&quot;yyyy"/>
    <numFmt numFmtId="165" formatCode="#,##0.00&quot; &quot;[$zł-415];[Red]&quot;-&quot;#,##0.00&quot; &quot;[$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 &quot;zł&quot;"/>
  </numFmts>
  <fonts count="49">
    <font>
      <sz val="10"/>
      <color theme="1"/>
      <name val="RotisSansSerif"/>
      <family val="2"/>
    </font>
    <font>
      <sz val="10"/>
      <color indexed="8"/>
      <name val="RotisSansSerif"/>
      <family val="2"/>
    </font>
    <font>
      <sz val="11"/>
      <color indexed="8"/>
      <name val="Arial"/>
      <family val="2"/>
    </font>
    <font>
      <b/>
      <sz val="11"/>
      <color indexed="8"/>
      <name val="Arial"/>
      <family val="2"/>
    </font>
    <font>
      <sz val="10"/>
      <color indexed="8"/>
      <name val="Arial"/>
      <family val="2"/>
    </font>
    <font>
      <b/>
      <sz val="10"/>
      <color indexed="8"/>
      <name val="RotisSansSerif"/>
      <family val="0"/>
    </font>
    <font>
      <b/>
      <sz val="11"/>
      <color indexed="8"/>
      <name val="RotisSansSerif"/>
      <family val="0"/>
    </font>
    <font>
      <u val="single"/>
      <sz val="10"/>
      <color indexed="12"/>
      <name val="RotisSansSerif"/>
      <family val="2"/>
    </font>
    <font>
      <u val="single"/>
      <sz val="10"/>
      <color indexed="36"/>
      <name val="RotisSansSerif"/>
      <family val="2"/>
    </font>
    <font>
      <sz val="11"/>
      <color indexed="8"/>
      <name val="RotisSansSerif"/>
      <family val="2"/>
    </font>
    <font>
      <sz val="8"/>
      <name val="RotisSansSerif"/>
      <family val="2"/>
    </font>
    <font>
      <sz val="8"/>
      <color indexed="8"/>
      <name val="Verdana"/>
      <family val="2"/>
    </font>
    <font>
      <b/>
      <sz val="8"/>
      <color indexed="8"/>
      <name val="Verdana"/>
      <family val="2"/>
    </font>
    <font>
      <sz val="10"/>
      <color indexed="9"/>
      <name val="RotisSansSerif"/>
      <family val="2"/>
    </font>
    <font>
      <sz val="10"/>
      <color indexed="62"/>
      <name val="RotisSansSerif"/>
      <family val="2"/>
    </font>
    <font>
      <b/>
      <sz val="10"/>
      <color indexed="63"/>
      <name val="RotisSansSerif"/>
      <family val="2"/>
    </font>
    <font>
      <sz val="10"/>
      <color indexed="17"/>
      <name val="RotisSansSerif"/>
      <family val="2"/>
    </font>
    <font>
      <b/>
      <i/>
      <sz val="16"/>
      <color indexed="8"/>
      <name val="Arial"/>
      <family val="2"/>
    </font>
    <font>
      <sz val="10"/>
      <color indexed="52"/>
      <name val="RotisSansSerif"/>
      <family val="2"/>
    </font>
    <font>
      <b/>
      <sz val="10"/>
      <color indexed="9"/>
      <name val="RotisSansSerif"/>
      <family val="2"/>
    </font>
    <font>
      <b/>
      <sz val="15"/>
      <color indexed="56"/>
      <name val="RotisSansSerif"/>
      <family val="2"/>
    </font>
    <font>
      <b/>
      <sz val="13"/>
      <color indexed="56"/>
      <name val="RotisSansSerif"/>
      <family val="2"/>
    </font>
    <font>
      <b/>
      <sz val="11"/>
      <color indexed="56"/>
      <name val="RotisSansSerif"/>
      <family val="2"/>
    </font>
    <font>
      <sz val="10"/>
      <color indexed="60"/>
      <name val="RotisSansSerif"/>
      <family val="2"/>
    </font>
    <font>
      <b/>
      <sz val="10"/>
      <color indexed="52"/>
      <name val="RotisSansSerif"/>
      <family val="2"/>
    </font>
    <font>
      <b/>
      <i/>
      <u val="single"/>
      <sz val="11"/>
      <color indexed="8"/>
      <name val="Arial"/>
      <family val="2"/>
    </font>
    <font>
      <i/>
      <sz val="10"/>
      <color indexed="23"/>
      <name val="RotisSansSerif"/>
      <family val="2"/>
    </font>
    <font>
      <sz val="10"/>
      <color indexed="10"/>
      <name val="RotisSansSerif"/>
      <family val="2"/>
    </font>
    <font>
      <b/>
      <sz val="18"/>
      <color indexed="56"/>
      <name val="Cambria"/>
      <family val="2"/>
    </font>
    <font>
      <sz val="10"/>
      <color indexed="20"/>
      <name val="RotisSansSerif"/>
      <family val="2"/>
    </font>
    <font>
      <sz val="10"/>
      <color theme="0"/>
      <name val="RotisSansSerif"/>
      <family val="2"/>
    </font>
    <font>
      <sz val="10"/>
      <color rgb="FF3F3F76"/>
      <name val="RotisSansSerif"/>
      <family val="2"/>
    </font>
    <font>
      <b/>
      <sz val="10"/>
      <color rgb="FF3F3F3F"/>
      <name val="RotisSansSerif"/>
      <family val="2"/>
    </font>
    <font>
      <sz val="10"/>
      <color rgb="FF006100"/>
      <name val="RotisSansSerif"/>
      <family val="2"/>
    </font>
    <font>
      <b/>
      <i/>
      <sz val="16"/>
      <color theme="1"/>
      <name val="Arial"/>
      <family val="2"/>
    </font>
    <font>
      <sz val="10"/>
      <color rgb="FFFA7D00"/>
      <name val="RotisSansSerif"/>
      <family val="2"/>
    </font>
    <font>
      <b/>
      <sz val="10"/>
      <color theme="0"/>
      <name val="RotisSansSerif"/>
      <family val="2"/>
    </font>
    <font>
      <b/>
      <sz val="15"/>
      <color theme="3"/>
      <name val="RotisSansSerif"/>
      <family val="2"/>
    </font>
    <font>
      <b/>
      <sz val="13"/>
      <color theme="3"/>
      <name val="RotisSansSerif"/>
      <family val="2"/>
    </font>
    <font>
      <b/>
      <sz val="11"/>
      <color theme="3"/>
      <name val="RotisSansSerif"/>
      <family val="2"/>
    </font>
    <font>
      <sz val="10"/>
      <color rgb="FF9C6500"/>
      <name val="RotisSansSerif"/>
      <family val="2"/>
    </font>
    <font>
      <sz val="11"/>
      <color theme="1"/>
      <name val="Arial"/>
      <family val="2"/>
    </font>
    <font>
      <b/>
      <sz val="10"/>
      <color rgb="FFFA7D00"/>
      <name val="RotisSansSerif"/>
      <family val="2"/>
    </font>
    <font>
      <b/>
      <i/>
      <u val="single"/>
      <sz val="11"/>
      <color theme="1"/>
      <name val="Arial"/>
      <family val="2"/>
    </font>
    <font>
      <b/>
      <sz val="10"/>
      <color theme="1"/>
      <name val="RotisSansSerif"/>
      <family val="2"/>
    </font>
    <font>
      <i/>
      <sz val="10"/>
      <color rgb="FF7F7F7F"/>
      <name val="RotisSansSerif"/>
      <family val="2"/>
    </font>
    <font>
      <sz val="10"/>
      <color rgb="FFFF0000"/>
      <name val="RotisSansSerif"/>
      <family val="2"/>
    </font>
    <font>
      <b/>
      <sz val="18"/>
      <color theme="3"/>
      <name val="Cambria"/>
      <family val="2"/>
    </font>
    <font>
      <sz val="10"/>
      <color rgb="FF9C0006"/>
      <name val="RotisSans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lignment horizontal="center"/>
      <protection/>
    </xf>
    <xf numFmtId="0" fontId="34" fillId="0" borderId="0">
      <alignment horizontal="center" textRotation="90"/>
      <protection/>
    </xf>
    <xf numFmtId="0" fontId="7"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lignment/>
      <protection/>
    </xf>
    <xf numFmtId="0" fontId="42" fillId="27" borderId="1" applyNumberFormat="0" applyAlignment="0" applyProtection="0"/>
    <xf numFmtId="0" fontId="8" fillId="0" borderId="0" applyNumberFormat="0" applyFill="0" applyBorder="0" applyAlignment="0" applyProtection="0"/>
    <xf numFmtId="9" fontId="1" fillId="0" borderId="0" applyFont="0" applyFill="0" applyBorder="0" applyAlignment="0" applyProtection="0"/>
    <xf numFmtId="0" fontId="43" fillId="0" borderId="0">
      <alignment/>
      <protection/>
    </xf>
    <xf numFmtId="165" fontId="43" fillId="0" borderId="0">
      <alignment/>
      <protection/>
    </xf>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32" borderId="0" applyNumberFormat="0" applyBorder="0" applyAlignment="0" applyProtection="0"/>
  </cellStyleXfs>
  <cellXfs count="105">
    <xf numFmtId="0" fontId="0" fillId="0" borderId="0" xfId="0" applyAlignment="1">
      <alignment/>
    </xf>
    <xf numFmtId="0" fontId="2" fillId="0" borderId="10" xfId="54" applyFont="1" applyFill="1" applyBorder="1" applyAlignment="1">
      <alignment horizontal="center" vertical="center" wrapText="1"/>
      <protection/>
    </xf>
    <xf numFmtId="0" fontId="4" fillId="0" borderId="0" xfId="0" applyFont="1" applyAlignment="1">
      <alignment/>
    </xf>
    <xf numFmtId="0" fontId="2" fillId="0" borderId="0" xfId="0" applyFont="1" applyAlignment="1">
      <alignment/>
    </xf>
    <xf numFmtId="0" fontId="2" fillId="0" borderId="10" xfId="0" applyFont="1" applyBorder="1" applyAlignment="1">
      <alignment wrapText="1"/>
    </xf>
    <xf numFmtId="0" fontId="2" fillId="0" borderId="10" xfId="0" applyFont="1" applyBorder="1" applyAlignment="1">
      <alignment/>
    </xf>
    <xf numFmtId="0" fontId="2" fillId="0" borderId="0" xfId="54" applyFont="1">
      <alignment/>
      <protection/>
    </xf>
    <xf numFmtId="0" fontId="3" fillId="0" borderId="10" xfId="54" applyFont="1" applyBorder="1" applyAlignment="1">
      <alignment horizontal="center" vertical="center" wrapText="1"/>
      <protection/>
    </xf>
    <xf numFmtId="9" fontId="2" fillId="0" borderId="10" xfId="0" applyNumberFormat="1" applyFont="1" applyBorder="1" applyAlignment="1">
      <alignment/>
    </xf>
    <xf numFmtId="3" fontId="2" fillId="0" borderId="10" xfId="54" applyNumberFormat="1" applyFont="1" applyFill="1" applyBorder="1" applyAlignment="1">
      <alignment wrapText="1"/>
      <protection/>
    </xf>
    <xf numFmtId="9" fontId="2" fillId="0" borderId="10" xfId="54" applyNumberFormat="1" applyFont="1" applyFill="1" applyBorder="1" applyAlignment="1">
      <alignment wrapText="1"/>
      <protection/>
    </xf>
    <xf numFmtId="0" fontId="5" fillId="0" borderId="0" xfId="0" applyFont="1" applyAlignment="1">
      <alignment/>
    </xf>
    <xf numFmtId="0" fontId="2" fillId="0" borderId="0" xfId="0" applyFont="1" applyAlignment="1">
      <alignment horizontal="left"/>
    </xf>
    <xf numFmtId="0" fontId="6" fillId="0" borderId="0" xfId="0" applyFont="1" applyAlignment="1">
      <alignment/>
    </xf>
    <xf numFmtId="2" fontId="3" fillId="0" borderId="10" xfId="54" applyNumberFormat="1" applyFont="1" applyBorder="1" applyAlignment="1">
      <alignment horizontal="center" vertical="center" wrapText="1"/>
      <protection/>
    </xf>
    <xf numFmtId="0" fontId="2" fillId="0" borderId="10" xfId="0" applyFont="1" applyBorder="1" applyAlignment="1">
      <alignment/>
    </xf>
    <xf numFmtId="9" fontId="2" fillId="0" borderId="10" xfId="0" applyNumberFormat="1" applyFont="1" applyBorder="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right"/>
    </xf>
    <xf numFmtId="9" fontId="2" fillId="0" borderId="10" xfId="0" applyNumberFormat="1"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1" fontId="2" fillId="0" borderId="10" xfId="0" applyNumberFormat="1" applyFont="1" applyBorder="1" applyAlignment="1">
      <alignment/>
    </xf>
    <xf numFmtId="1" fontId="2" fillId="0" borderId="10" xfId="0" applyNumberFormat="1" applyFont="1" applyBorder="1" applyAlignment="1">
      <alignment horizontal="right"/>
    </xf>
    <xf numFmtId="0" fontId="2" fillId="0" borderId="0" xfId="0" applyFont="1" applyAlignment="1">
      <alignment/>
    </xf>
    <xf numFmtId="0" fontId="2" fillId="0" borderId="10" xfId="0" applyFont="1" applyBorder="1" applyAlignment="1">
      <alignment horizontal="left" vertical="top" wrapText="1"/>
    </xf>
    <xf numFmtId="0" fontId="3" fillId="0" borderId="10" xfId="54" applyFont="1" applyBorder="1" applyAlignment="1">
      <alignment wrapText="1"/>
      <protection/>
    </xf>
    <xf numFmtId="0" fontId="2" fillId="0" borderId="11" xfId="0" applyFont="1" applyBorder="1" applyAlignment="1">
      <alignment/>
    </xf>
    <xf numFmtId="0" fontId="2" fillId="0" borderId="12" xfId="0" applyFont="1" applyBorder="1" applyAlignment="1">
      <alignment/>
    </xf>
    <xf numFmtId="0" fontId="0" fillId="0" borderId="0" xfId="0" applyAlignment="1">
      <alignment horizontal="left"/>
    </xf>
    <xf numFmtId="0" fontId="2" fillId="0" borderId="10" xfId="0" applyFont="1" applyBorder="1" applyAlignment="1">
      <alignment horizontal="left" vertical="top" wrapText="1"/>
    </xf>
    <xf numFmtId="0" fontId="2" fillId="0" borderId="10" xfId="0" applyFont="1" applyBorder="1" applyAlignment="1">
      <alignment wrapText="1"/>
    </xf>
    <xf numFmtId="0" fontId="2" fillId="0" borderId="10" xfId="0" applyFont="1" applyBorder="1" applyAlignment="1">
      <alignment horizontal="left" wrapText="1"/>
    </xf>
    <xf numFmtId="0" fontId="2" fillId="0" borderId="10" xfId="54" applyFont="1" applyFill="1" applyBorder="1" applyAlignment="1">
      <alignment wrapText="1"/>
      <protection/>
    </xf>
    <xf numFmtId="0" fontId="2" fillId="0" borderId="10" xfId="54" applyFont="1" applyBorder="1" applyAlignment="1">
      <alignment wrapText="1"/>
      <protection/>
    </xf>
    <xf numFmtId="0" fontId="3" fillId="0" borderId="10" xfId="0" applyFont="1" applyBorder="1" applyAlignment="1">
      <alignment wrapText="1"/>
    </xf>
    <xf numFmtId="0" fontId="3" fillId="0" borderId="10" xfId="54" applyFont="1" applyBorder="1" applyAlignment="1">
      <alignment horizontal="left" vertical="center" wrapText="1"/>
      <protection/>
    </xf>
    <xf numFmtId="44" fontId="2" fillId="0" borderId="10" xfId="65" applyFont="1" applyBorder="1" applyAlignment="1">
      <alignment horizontal="center" vertical="center" wrapText="1"/>
    </xf>
    <xf numFmtId="44" fontId="2" fillId="0" borderId="10" xfId="0" applyNumberFormat="1" applyFont="1" applyBorder="1" applyAlignment="1">
      <alignment/>
    </xf>
    <xf numFmtId="0" fontId="2" fillId="0" borderId="10" xfId="0" applyFont="1" applyBorder="1" applyAlignment="1">
      <alignment vertical="center"/>
    </xf>
    <xf numFmtId="9" fontId="2" fillId="0" borderId="10" xfId="0" applyNumberFormat="1" applyFont="1" applyBorder="1" applyAlignment="1">
      <alignment vertical="center"/>
    </xf>
    <xf numFmtId="44" fontId="2" fillId="0" borderId="10" xfId="65" applyFont="1" applyBorder="1" applyAlignment="1">
      <alignment horizontal="right"/>
    </xf>
    <xf numFmtId="44" fontId="2" fillId="0" borderId="10" xfId="65" applyFont="1" applyBorder="1" applyAlignment="1">
      <alignment/>
    </xf>
    <xf numFmtId="44" fontId="2" fillId="0" borderId="10" xfId="65" applyFont="1" applyFill="1" applyBorder="1" applyAlignment="1">
      <alignment horizontal="right" wrapText="1"/>
    </xf>
    <xf numFmtId="44" fontId="2" fillId="0" borderId="10" xfId="65" applyFont="1" applyFill="1" applyBorder="1" applyAlignment="1">
      <alignment wrapText="1"/>
    </xf>
    <xf numFmtId="44" fontId="2" fillId="0" borderId="10" xfId="65" applyFont="1" applyBorder="1" applyAlignment="1">
      <alignment horizontal="center"/>
    </xf>
    <xf numFmtId="44" fontId="2" fillId="0" borderId="10" xfId="65" applyFont="1" applyBorder="1" applyAlignment="1">
      <alignment/>
    </xf>
    <xf numFmtId="44" fontId="2" fillId="0" borderId="10" xfId="65" applyFont="1" applyBorder="1" applyAlignment="1">
      <alignment/>
    </xf>
    <xf numFmtId="44" fontId="2" fillId="0" borderId="10" xfId="65" applyFont="1" applyBorder="1" applyAlignment="1">
      <alignment vertical="center"/>
    </xf>
    <xf numFmtId="0" fontId="3" fillId="0" borderId="10" xfId="0" applyFont="1" applyBorder="1" applyAlignment="1">
      <alignment horizontal="center"/>
    </xf>
    <xf numFmtId="0" fontId="9" fillId="0" borderId="10" xfId="0" applyFont="1" applyBorder="1" applyAlignment="1">
      <alignment horizontal="center" vertical="center"/>
    </xf>
    <xf numFmtId="0" fontId="2" fillId="0" borderId="10" xfId="0" applyFont="1" applyBorder="1" applyAlignment="1">
      <alignment horizontal="left" wrapText="1"/>
    </xf>
    <xf numFmtId="0" fontId="9" fillId="0" borderId="10" xfId="0" applyFont="1" applyBorder="1" applyAlignment="1">
      <alignment horizontal="center"/>
    </xf>
    <xf numFmtId="44" fontId="9" fillId="0" borderId="10" xfId="67" applyFont="1" applyBorder="1" applyAlignment="1">
      <alignment horizontal="center"/>
    </xf>
    <xf numFmtId="9" fontId="9" fillId="0" borderId="10" xfId="0" applyNumberFormat="1" applyFont="1" applyBorder="1" applyAlignment="1">
      <alignment horizontal="center"/>
    </xf>
    <xf numFmtId="0" fontId="3" fillId="0" borderId="0" xfId="0" applyFont="1" applyAlignment="1">
      <alignment/>
    </xf>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171" fontId="0" fillId="0" borderId="10" xfId="0" applyNumberFormat="1" applyBorder="1" applyAlignment="1">
      <alignment/>
    </xf>
    <xf numFmtId="9" fontId="0" fillId="0" borderId="10" xfId="57" applyFont="1" applyBorder="1" applyAlignment="1">
      <alignment/>
    </xf>
    <xf numFmtId="8" fontId="2" fillId="0" borderId="10" xfId="65" applyNumberFormat="1" applyFont="1" applyBorder="1" applyAlignment="1">
      <alignment horizontal="center" vertical="center" wrapText="1"/>
    </xf>
    <xf numFmtId="8" fontId="0" fillId="0" borderId="0" xfId="0" applyNumberFormat="1" applyAlignment="1">
      <alignment/>
    </xf>
    <xf numFmtId="8" fontId="2" fillId="0" borderId="10" xfId="0" applyNumberFormat="1" applyFont="1" applyBorder="1" applyAlignment="1">
      <alignment/>
    </xf>
    <xf numFmtId="8" fontId="2" fillId="0" borderId="10" xfId="65" applyNumberFormat="1" applyFont="1" applyBorder="1" applyAlignment="1">
      <alignment horizontal="center" vertical="center"/>
    </xf>
    <xf numFmtId="0" fontId="3" fillId="0" borderId="10" xfId="54" applyFont="1" applyBorder="1" applyAlignment="1">
      <alignment horizontal="center" vertical="center" wrapText="1"/>
      <protection/>
    </xf>
    <xf numFmtId="0" fontId="3" fillId="0" borderId="10" xfId="0" applyFont="1" applyBorder="1" applyAlignment="1">
      <alignment horizontal="center" vertical="center"/>
    </xf>
    <xf numFmtId="8" fontId="2" fillId="0" borderId="13" xfId="0" applyNumberFormat="1" applyFont="1" applyBorder="1" applyAlignment="1">
      <alignment/>
    </xf>
    <xf numFmtId="0" fontId="12" fillId="33" borderId="10" xfId="0" applyFont="1" applyFill="1" applyBorder="1" applyAlignment="1">
      <alignment horizontal="left" vertical="top" wrapText="1"/>
    </xf>
    <xf numFmtId="0" fontId="11" fillId="33" borderId="10" xfId="0" applyFont="1" applyFill="1" applyBorder="1" applyAlignment="1">
      <alignment horizontal="center" vertical="top" wrapText="1"/>
    </xf>
    <xf numFmtId="8" fontId="0" fillId="0" borderId="0" xfId="0" applyNumberFormat="1" applyAlignment="1">
      <alignment horizontal="center"/>
    </xf>
    <xf numFmtId="0" fontId="3" fillId="0" borderId="10" xfId="0" applyNumberFormat="1" applyFont="1" applyBorder="1" applyAlignment="1">
      <alignment wrapText="1"/>
    </xf>
    <xf numFmtId="0" fontId="3" fillId="0" borderId="1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left"/>
    </xf>
    <xf numFmtId="0" fontId="3" fillId="0" borderId="0" xfId="54" applyFont="1" applyFill="1" applyBorder="1" applyAlignment="1">
      <alignment horizontal="left"/>
      <protection/>
    </xf>
    <xf numFmtId="0" fontId="3" fillId="0" borderId="0" xfId="54" applyFont="1" applyFill="1" applyBorder="1" applyAlignment="1">
      <alignment horizontal="left"/>
      <protection/>
    </xf>
    <xf numFmtId="0" fontId="2" fillId="0" borderId="11" xfId="0" applyFont="1" applyBorder="1" applyAlignment="1">
      <alignment/>
    </xf>
    <xf numFmtId="0" fontId="2" fillId="0" borderId="12" xfId="0" applyFont="1" applyBorder="1" applyAlignment="1">
      <alignment/>
    </xf>
    <xf numFmtId="0" fontId="2" fillId="0" borderId="14"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4" xfId="0" applyFont="1" applyBorder="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xf>
    <xf numFmtId="44" fontId="9" fillId="0" borderId="11" xfId="0" applyNumberFormat="1" applyFont="1" applyBorder="1" applyAlignment="1">
      <alignment horizontal="center"/>
    </xf>
    <xf numFmtId="44" fontId="9" fillId="0" borderId="14" xfId="0" applyNumberFormat="1" applyFont="1" applyBorder="1" applyAlignment="1">
      <alignment horizontal="center"/>
    </xf>
    <xf numFmtId="44" fontId="9" fillId="0" borderId="11" xfId="67" applyFont="1" applyBorder="1" applyAlignment="1">
      <alignment horizontal="center"/>
    </xf>
    <xf numFmtId="44" fontId="9" fillId="0" borderId="14" xfId="67"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3" fillId="0" borderId="1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0" borderId="18" xfId="0" applyFont="1" applyBorder="1" applyAlignment="1">
      <alignment horizontal="lef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Followed Hyperlink"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22"/>
  <sheetViews>
    <sheetView zoomScalePageLayoutView="0" workbookViewId="0" topLeftCell="A13">
      <selection activeCell="C3" sqref="C3"/>
    </sheetView>
  </sheetViews>
  <sheetFormatPr defaultColWidth="9.00390625" defaultRowHeight="12.75"/>
  <cols>
    <col min="1" max="1" width="4.00390625" style="0" customWidth="1"/>
    <col min="2" max="2" width="76.375" style="0" customWidth="1"/>
    <col min="3" max="3" width="12.25390625" style="0" customWidth="1"/>
    <col min="4" max="4" width="10.875" style="0" bestFit="1" customWidth="1"/>
    <col min="6" max="6" width="9.375" style="0" bestFit="1" customWidth="1"/>
    <col min="7" max="7" width="10.625" style="0" bestFit="1" customWidth="1"/>
    <col min="8" max="8" width="12.625" style="0" bestFit="1" customWidth="1"/>
    <col min="9" max="9" width="12.75390625" style="0" bestFit="1" customWidth="1"/>
    <col min="10" max="10" width="5.00390625" style="0" customWidth="1"/>
  </cols>
  <sheetData>
    <row r="2" ht="12.75">
      <c r="B2" t="s">
        <v>73</v>
      </c>
    </row>
    <row r="5" spans="1:9" ht="15">
      <c r="A5" s="77" t="s">
        <v>59</v>
      </c>
      <c r="B5" s="78"/>
      <c r="C5" s="78"/>
      <c r="D5" s="78"/>
      <c r="E5" s="78"/>
      <c r="F5" s="78"/>
      <c r="G5" s="78"/>
      <c r="H5" s="78"/>
      <c r="I5" s="6"/>
    </row>
    <row r="6" spans="1:9" ht="14.25">
      <c r="A6" s="3"/>
      <c r="B6" s="3"/>
      <c r="C6" s="3"/>
      <c r="D6" s="3"/>
      <c r="E6" s="3"/>
      <c r="F6" s="3"/>
      <c r="G6" s="3"/>
      <c r="H6" s="3"/>
      <c r="I6" s="3"/>
    </row>
    <row r="7" spans="1:9" ht="30">
      <c r="A7" s="7" t="s">
        <v>6</v>
      </c>
      <c r="B7" s="7" t="s">
        <v>15</v>
      </c>
      <c r="C7" s="7" t="s">
        <v>7</v>
      </c>
      <c r="D7" s="7" t="s">
        <v>8</v>
      </c>
      <c r="E7" s="7" t="s">
        <v>9</v>
      </c>
      <c r="F7" s="7" t="s">
        <v>10</v>
      </c>
      <c r="G7" s="7" t="s">
        <v>11</v>
      </c>
      <c r="H7" s="7" t="s">
        <v>14</v>
      </c>
      <c r="I7" s="7" t="s">
        <v>12</v>
      </c>
    </row>
    <row r="8" spans="1:9" ht="57.75">
      <c r="A8" s="1">
        <v>1</v>
      </c>
      <c r="B8" s="36" t="s">
        <v>28</v>
      </c>
      <c r="C8" s="9">
        <v>60</v>
      </c>
      <c r="D8" s="44"/>
      <c r="E8" s="10">
        <v>0.08</v>
      </c>
      <c r="F8" s="45">
        <f aca="true" t="shared" si="0" ref="F8:F14">0.08*D8</f>
        <v>0</v>
      </c>
      <c r="G8" s="46">
        <f aca="true" t="shared" si="1" ref="G8:G14">1.08*D8</f>
        <v>0</v>
      </c>
      <c r="H8" s="46">
        <f aca="true" t="shared" si="2" ref="H8:H14">C8*D8</f>
        <v>0</v>
      </c>
      <c r="I8" s="44">
        <f aca="true" t="shared" si="3" ref="I8:I14">C8*G8</f>
        <v>0</v>
      </c>
    </row>
    <row r="9" spans="1:9" s="3" customFormat="1" ht="75" customHeight="1">
      <c r="A9" s="1">
        <v>2</v>
      </c>
      <c r="B9" s="35" t="s">
        <v>29</v>
      </c>
      <c r="C9" s="5">
        <v>50</v>
      </c>
      <c r="D9" s="44"/>
      <c r="E9" s="8">
        <v>0.08</v>
      </c>
      <c r="F9" s="45">
        <f t="shared" si="0"/>
        <v>0</v>
      </c>
      <c r="G9" s="46">
        <f t="shared" si="1"/>
        <v>0</v>
      </c>
      <c r="H9" s="46">
        <f t="shared" si="2"/>
        <v>0</v>
      </c>
      <c r="I9" s="44">
        <f t="shared" si="3"/>
        <v>0</v>
      </c>
    </row>
    <row r="10" spans="1:9" s="3" customFormat="1" ht="75.75" customHeight="1">
      <c r="A10" s="1">
        <v>3</v>
      </c>
      <c r="B10" s="33" t="s">
        <v>30</v>
      </c>
      <c r="C10" s="5">
        <v>345</v>
      </c>
      <c r="D10" s="44"/>
      <c r="E10" s="8">
        <v>0.08</v>
      </c>
      <c r="F10" s="45">
        <f t="shared" si="0"/>
        <v>0</v>
      </c>
      <c r="G10" s="46">
        <f>1.08*D10</f>
        <v>0</v>
      </c>
      <c r="H10" s="46">
        <f>C10*D10</f>
        <v>0</v>
      </c>
      <c r="I10" s="44">
        <f>C10*G10</f>
        <v>0</v>
      </c>
    </row>
    <row r="11" spans="1:9" s="3" customFormat="1" ht="72">
      <c r="A11" s="1">
        <v>4</v>
      </c>
      <c r="B11" s="37" t="s">
        <v>33</v>
      </c>
      <c r="C11" s="5">
        <v>5</v>
      </c>
      <c r="D11" s="44"/>
      <c r="E11" s="8">
        <v>0.08</v>
      </c>
      <c r="F11" s="45">
        <f t="shared" si="0"/>
        <v>0</v>
      </c>
      <c r="G11" s="46">
        <f t="shared" si="1"/>
        <v>0</v>
      </c>
      <c r="H11" s="46">
        <f t="shared" si="2"/>
        <v>0</v>
      </c>
      <c r="I11" s="44">
        <f t="shared" si="3"/>
        <v>0</v>
      </c>
    </row>
    <row r="12" spans="1:9" s="3" customFormat="1" ht="86.25">
      <c r="A12" s="1">
        <v>5</v>
      </c>
      <c r="B12" s="37" t="s">
        <v>34</v>
      </c>
      <c r="C12" s="5">
        <v>2</v>
      </c>
      <c r="D12" s="44"/>
      <c r="E12" s="8">
        <v>0.08</v>
      </c>
      <c r="F12" s="45">
        <f t="shared" si="0"/>
        <v>0</v>
      </c>
      <c r="G12" s="46">
        <f t="shared" si="1"/>
        <v>0</v>
      </c>
      <c r="H12" s="46">
        <f t="shared" si="2"/>
        <v>0</v>
      </c>
      <c r="I12" s="44">
        <f t="shared" si="3"/>
        <v>0</v>
      </c>
    </row>
    <row r="13" spans="1:9" s="3" customFormat="1" ht="57.75">
      <c r="A13" s="1">
        <v>6</v>
      </c>
      <c r="B13" s="37" t="s">
        <v>35</v>
      </c>
      <c r="C13" s="5">
        <v>2</v>
      </c>
      <c r="D13" s="44"/>
      <c r="E13" s="8">
        <v>0.08</v>
      </c>
      <c r="F13" s="45">
        <f t="shared" si="0"/>
        <v>0</v>
      </c>
      <c r="G13" s="46">
        <f>1.08*D13</f>
        <v>0</v>
      </c>
      <c r="H13" s="46">
        <f>C13*D13</f>
        <v>0</v>
      </c>
      <c r="I13" s="44">
        <f>C13*G13</f>
        <v>0</v>
      </c>
    </row>
    <row r="14" spans="1:10" s="3" customFormat="1" ht="90.75" customHeight="1">
      <c r="A14" s="1">
        <v>7</v>
      </c>
      <c r="B14" s="33" t="s">
        <v>36</v>
      </c>
      <c r="C14" s="5">
        <v>5</v>
      </c>
      <c r="D14" s="44"/>
      <c r="E14" s="8">
        <v>0.08</v>
      </c>
      <c r="F14" s="45">
        <f t="shared" si="0"/>
        <v>0</v>
      </c>
      <c r="G14" s="46">
        <f t="shared" si="1"/>
        <v>0</v>
      </c>
      <c r="H14" s="46">
        <f t="shared" si="2"/>
        <v>0</v>
      </c>
      <c r="I14" s="44">
        <f t="shared" si="3"/>
        <v>0</v>
      </c>
      <c r="J14" s="59"/>
    </row>
    <row r="15" spans="1:10" s="3" customFormat="1" ht="90.75" customHeight="1">
      <c r="A15" s="1">
        <v>8</v>
      </c>
      <c r="B15" s="73" t="s">
        <v>54</v>
      </c>
      <c r="C15" s="5">
        <v>7</v>
      </c>
      <c r="D15" s="44"/>
      <c r="E15" s="8">
        <v>0.08</v>
      </c>
      <c r="F15" s="45">
        <f>0.08*D16</f>
        <v>0</v>
      </c>
      <c r="G15" s="46">
        <f>1.08*D16</f>
        <v>0</v>
      </c>
      <c r="H15" s="46">
        <f>C16*D16</f>
        <v>0</v>
      </c>
      <c r="I15" s="44">
        <f>C16*G15</f>
        <v>0</v>
      </c>
      <c r="J15" s="59"/>
    </row>
    <row r="16" spans="1:10" s="3" customFormat="1" ht="87.75" customHeight="1">
      <c r="A16" s="1">
        <v>9</v>
      </c>
      <c r="B16" s="37" t="s">
        <v>55</v>
      </c>
      <c r="C16" s="5">
        <v>2</v>
      </c>
      <c r="D16" s="44"/>
      <c r="E16" s="15"/>
      <c r="F16" s="15"/>
      <c r="G16" s="15"/>
      <c r="H16" s="15"/>
      <c r="I16" s="15"/>
      <c r="J16" s="59"/>
    </row>
    <row r="17" spans="1:9" s="3" customFormat="1" ht="14.25">
      <c r="A17" s="79" t="s">
        <v>13</v>
      </c>
      <c r="B17" s="80"/>
      <c r="C17" s="80"/>
      <c r="D17" s="80"/>
      <c r="E17" s="80"/>
      <c r="F17" s="80"/>
      <c r="G17" s="81"/>
      <c r="H17" s="47"/>
      <c r="I17" s="47"/>
    </row>
    <row r="18" spans="1:9" s="2" customFormat="1"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
      <c r="F21" s="3"/>
      <c r="G21" s="3"/>
      <c r="H21" s="3"/>
      <c r="I21" s="3"/>
    </row>
    <row r="22" spans="1:9" ht="14.25">
      <c r="A22" s="3"/>
      <c r="B22" s="3"/>
      <c r="C22" s="3"/>
      <c r="D22" s="3"/>
      <c r="E22" s="3"/>
      <c r="F22" s="3"/>
      <c r="G22" s="3"/>
      <c r="H22" s="3"/>
      <c r="I22" s="3"/>
    </row>
  </sheetData>
  <sheetProtection/>
  <mergeCells count="2">
    <mergeCell ref="A5:H5"/>
    <mergeCell ref="A17:G17"/>
  </mergeCells>
  <printOptions/>
  <pageMargins left="0.25" right="0.25" top="0.75" bottom="0.75" header="0.3" footer="0.3"/>
  <pageSetup fitToHeight="0"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2:K11"/>
  <sheetViews>
    <sheetView zoomScalePageLayoutView="0" workbookViewId="0" topLeftCell="A1">
      <selection activeCell="F3" sqref="F3"/>
    </sheetView>
  </sheetViews>
  <sheetFormatPr defaultColWidth="9.00390625" defaultRowHeight="12.75"/>
  <cols>
    <col min="2" max="2" width="60.25390625" style="0" customWidth="1"/>
    <col min="3" max="3" width="11.875" style="0" customWidth="1"/>
    <col min="4" max="4" width="11.00390625" style="0" customWidth="1"/>
    <col min="7" max="7" width="9.375" style="0" bestFit="1" customWidth="1"/>
    <col min="8" max="8" width="12.25390625" style="0" bestFit="1" customWidth="1"/>
    <col min="9" max="9" width="11.125" style="0" bestFit="1" customWidth="1"/>
  </cols>
  <sheetData>
    <row r="2" ht="12.75">
      <c r="B2" t="s">
        <v>73</v>
      </c>
    </row>
    <row r="5" spans="1:11" ht="15">
      <c r="A5" s="89" t="s">
        <v>69</v>
      </c>
      <c r="B5" s="89"/>
      <c r="C5" s="89"/>
      <c r="D5" s="89"/>
      <c r="E5" s="89"/>
      <c r="F5" s="89"/>
      <c r="G5" s="89"/>
      <c r="H5" s="89"/>
      <c r="I5" s="89"/>
      <c r="J5" s="57"/>
      <c r="K5" s="57"/>
    </row>
    <row r="6" spans="1:11" ht="14.25">
      <c r="A6" s="3"/>
      <c r="B6" s="3"/>
      <c r="C6" s="3"/>
      <c r="D6" s="3"/>
      <c r="E6" s="3"/>
      <c r="F6" s="3"/>
      <c r="G6" s="3"/>
      <c r="H6" s="3"/>
      <c r="I6" s="3"/>
      <c r="J6" s="3"/>
      <c r="K6" s="3"/>
    </row>
    <row r="7" spans="1:11" ht="30">
      <c r="A7" s="7" t="s">
        <v>6</v>
      </c>
      <c r="B7" s="7" t="s">
        <v>15</v>
      </c>
      <c r="C7" s="7" t="s">
        <v>7</v>
      </c>
      <c r="D7" s="7" t="s">
        <v>8</v>
      </c>
      <c r="E7" s="7" t="s">
        <v>9</v>
      </c>
      <c r="F7" s="7" t="s">
        <v>10</v>
      </c>
      <c r="G7" s="7" t="s">
        <v>11</v>
      </c>
      <c r="H7" s="7" t="s">
        <v>14</v>
      </c>
      <c r="I7" s="7" t="s">
        <v>12</v>
      </c>
      <c r="J7" s="3"/>
      <c r="K7" s="3"/>
    </row>
    <row r="8" spans="1:11" ht="277.5" customHeight="1">
      <c r="A8" s="67">
        <v>1</v>
      </c>
      <c r="B8" s="38" t="s">
        <v>2</v>
      </c>
      <c r="C8" s="41">
        <v>2</v>
      </c>
      <c r="D8" s="63"/>
      <c r="E8" s="42">
        <v>0.08</v>
      </c>
      <c r="F8" s="39"/>
      <c r="G8" s="63"/>
      <c r="H8" s="63"/>
      <c r="I8" s="63"/>
      <c r="J8" s="3"/>
      <c r="K8" s="3"/>
    </row>
    <row r="9" spans="1:11" ht="261" customHeight="1">
      <c r="A9" s="68">
        <v>2</v>
      </c>
      <c r="B9" s="37" t="s">
        <v>4</v>
      </c>
      <c r="C9" s="41">
        <v>4</v>
      </c>
      <c r="D9" s="66"/>
      <c r="E9" s="42">
        <v>0.08</v>
      </c>
      <c r="F9" s="63"/>
      <c r="G9" s="63"/>
      <c r="H9" s="39"/>
      <c r="I9" s="63"/>
      <c r="J9" s="3"/>
      <c r="K9" s="26"/>
    </row>
    <row r="10" spans="1:11" ht="15">
      <c r="A10" s="68">
        <v>3</v>
      </c>
      <c r="B10" s="70" t="s">
        <v>3</v>
      </c>
      <c r="C10" s="71">
        <v>1</v>
      </c>
      <c r="D10" s="66"/>
      <c r="E10" s="42"/>
      <c r="F10" s="72"/>
      <c r="H10" s="66"/>
      <c r="I10" s="64"/>
      <c r="J10" s="3"/>
      <c r="K10" s="26"/>
    </row>
    <row r="11" spans="1:11" ht="14.25">
      <c r="A11" s="101" t="s">
        <v>21</v>
      </c>
      <c r="B11" s="102"/>
      <c r="C11" s="102"/>
      <c r="D11" s="102"/>
      <c r="E11" s="102"/>
      <c r="F11" s="102"/>
      <c r="G11" s="103"/>
      <c r="H11" s="69"/>
      <c r="I11" s="69"/>
      <c r="J11" s="3"/>
      <c r="K11" s="3"/>
    </row>
  </sheetData>
  <sheetProtection/>
  <mergeCells count="2">
    <mergeCell ref="A5:I5"/>
    <mergeCell ref="A11:G11"/>
  </mergeCells>
  <printOptions/>
  <pageMargins left="0.75" right="0.75" top="1" bottom="1" header="0.5" footer="0.5"/>
  <pageSetup fitToHeight="1" fitToWidth="1" orientation="landscape" paperSize="9" scale="68" r:id="rId1"/>
</worksheet>
</file>

<file path=xl/worksheets/sheet11.xml><?xml version="1.0" encoding="utf-8"?>
<worksheet xmlns="http://schemas.openxmlformats.org/spreadsheetml/2006/main" xmlns:r="http://schemas.openxmlformats.org/officeDocument/2006/relationships">
  <dimension ref="A2:I12"/>
  <sheetViews>
    <sheetView tabSelected="1" zoomScalePageLayoutView="0" workbookViewId="0" topLeftCell="A1">
      <selection activeCell="Q9" sqref="Q9"/>
    </sheetView>
  </sheetViews>
  <sheetFormatPr defaultColWidth="9.00390625" defaultRowHeight="12.75"/>
  <cols>
    <col min="2" max="2" width="37.25390625" style="0" customWidth="1"/>
    <col min="3" max="3" width="11.125" style="0" customWidth="1"/>
  </cols>
  <sheetData>
    <row r="2" ht="12.75">
      <c r="B2" t="s">
        <v>73</v>
      </c>
    </row>
    <row r="5" spans="1:9" ht="15">
      <c r="A5" s="89" t="s">
        <v>70</v>
      </c>
      <c r="B5" s="89"/>
      <c r="C5" s="89"/>
      <c r="D5" s="89"/>
      <c r="E5" s="89"/>
      <c r="F5" s="89"/>
      <c r="G5" s="89"/>
      <c r="H5" s="89"/>
      <c r="I5" s="89"/>
    </row>
    <row r="6" spans="1:9" ht="14.25">
      <c r="A6" s="3"/>
      <c r="B6" s="3"/>
      <c r="C6" s="3"/>
      <c r="D6" s="3"/>
      <c r="E6" s="3"/>
      <c r="F6" s="3"/>
      <c r="G6" s="3"/>
      <c r="H6" s="3"/>
      <c r="I6" s="3"/>
    </row>
    <row r="7" spans="1:9" ht="30">
      <c r="A7" s="7" t="s">
        <v>6</v>
      </c>
      <c r="B7" s="7" t="s">
        <v>15</v>
      </c>
      <c r="C7" s="7" t="s">
        <v>7</v>
      </c>
      <c r="D7" s="7" t="s">
        <v>8</v>
      </c>
      <c r="E7" s="7" t="s">
        <v>9</v>
      </c>
      <c r="F7" s="7" t="s">
        <v>10</v>
      </c>
      <c r="G7" s="7" t="s">
        <v>11</v>
      </c>
      <c r="H7" s="7" t="s">
        <v>14</v>
      </c>
      <c r="I7" s="7" t="s">
        <v>12</v>
      </c>
    </row>
    <row r="8" spans="1:9" ht="186.75">
      <c r="A8" s="7">
        <v>1</v>
      </c>
      <c r="B8" s="38" t="s">
        <v>71</v>
      </c>
      <c r="C8" s="41">
        <v>15</v>
      </c>
      <c r="D8" s="61"/>
      <c r="E8" s="62">
        <v>0.08</v>
      </c>
      <c r="F8" s="64"/>
      <c r="G8" s="61"/>
      <c r="H8" s="63"/>
      <c r="I8" s="63"/>
    </row>
    <row r="9" spans="1:9" ht="186.75">
      <c r="A9" s="7">
        <v>2</v>
      </c>
      <c r="B9" s="38" t="s">
        <v>72</v>
      </c>
      <c r="C9" s="41">
        <v>15</v>
      </c>
      <c r="D9" s="61"/>
      <c r="E9" s="62">
        <v>0.08</v>
      </c>
      <c r="F9" s="64"/>
      <c r="G9" s="61"/>
      <c r="H9" s="63"/>
      <c r="I9" s="63"/>
    </row>
    <row r="10" spans="1:9" ht="14.25">
      <c r="A10" s="82" t="s">
        <v>21</v>
      </c>
      <c r="B10" s="83"/>
      <c r="C10" s="83"/>
      <c r="D10" s="83"/>
      <c r="E10" s="83"/>
      <c r="F10" s="83"/>
      <c r="G10" s="84"/>
      <c r="H10" s="65"/>
      <c r="I10" s="65"/>
    </row>
    <row r="11" spans="1:9" ht="15">
      <c r="A11" s="104"/>
      <c r="B11" s="104"/>
      <c r="C11" s="104"/>
      <c r="D11" s="104"/>
      <c r="E11" s="104"/>
      <c r="F11" s="104"/>
      <c r="G11" s="104"/>
      <c r="H11" s="104"/>
      <c r="I11" s="104"/>
    </row>
    <row r="12" spans="1:9" ht="14.25">
      <c r="A12" s="3"/>
      <c r="B12" s="3"/>
      <c r="C12" s="3"/>
      <c r="D12" s="3"/>
      <c r="E12" s="3"/>
      <c r="F12" s="3"/>
      <c r="G12" s="3"/>
      <c r="H12" s="3"/>
      <c r="I12" s="3"/>
    </row>
  </sheetData>
  <sheetProtection/>
  <mergeCells count="3">
    <mergeCell ref="A5:I5"/>
    <mergeCell ref="A11:I11"/>
    <mergeCell ref="A10:G1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J20"/>
  <sheetViews>
    <sheetView zoomScalePageLayoutView="0" workbookViewId="0" topLeftCell="A14">
      <selection activeCell="B17" sqref="B17"/>
    </sheetView>
  </sheetViews>
  <sheetFormatPr defaultColWidth="9.00390625" defaultRowHeight="12.75"/>
  <cols>
    <col min="1" max="1" width="6.00390625" style="0" customWidth="1"/>
    <col min="2" max="2" width="63.375" style="0" customWidth="1"/>
    <col min="3" max="3" width="15.125" style="0" customWidth="1"/>
    <col min="4" max="4" width="10.75390625" style="0" customWidth="1"/>
    <col min="5" max="5" width="9.75390625" style="0" customWidth="1"/>
    <col min="6" max="6" width="9.75390625" style="0" bestFit="1" customWidth="1"/>
    <col min="7" max="7" width="12.875" style="0" customWidth="1"/>
    <col min="8" max="8" width="17.00390625" style="0" customWidth="1"/>
    <col min="9" max="9" width="16.125" style="0" bestFit="1" customWidth="1"/>
    <col min="10" max="10" width="4.625" style="0" customWidth="1"/>
  </cols>
  <sheetData>
    <row r="2" ht="12.75">
      <c r="B2" t="s">
        <v>73</v>
      </c>
    </row>
    <row r="5" spans="1:9" ht="15" customHeight="1">
      <c r="A5" s="75" t="s">
        <v>61</v>
      </c>
      <c r="B5" s="76"/>
      <c r="C5" s="76"/>
      <c r="D5" s="76"/>
      <c r="E5" s="76"/>
      <c r="F5" s="76"/>
      <c r="G5" s="76"/>
      <c r="H5" s="76"/>
      <c r="I5" s="76"/>
    </row>
    <row r="6" spans="1:9" ht="14.25">
      <c r="A6" s="20"/>
      <c r="B6" s="20"/>
      <c r="C6" s="20"/>
      <c r="D6" s="20"/>
      <c r="E6" s="20"/>
      <c r="F6" s="20"/>
      <c r="G6" s="12"/>
      <c r="H6" s="20"/>
      <c r="I6" s="20"/>
    </row>
    <row r="7" spans="1:10" ht="30">
      <c r="A7" s="22" t="s">
        <v>16</v>
      </c>
      <c r="B7" s="22" t="s">
        <v>15</v>
      </c>
      <c r="C7" s="7" t="s">
        <v>7</v>
      </c>
      <c r="D7" s="7" t="s">
        <v>8</v>
      </c>
      <c r="E7" s="7" t="s">
        <v>9</v>
      </c>
      <c r="F7" s="7" t="s">
        <v>10</v>
      </c>
      <c r="G7" s="7" t="s">
        <v>11</v>
      </c>
      <c r="H7" s="7" t="s">
        <v>14</v>
      </c>
      <c r="I7" s="7" t="s">
        <v>12</v>
      </c>
      <c r="J7" s="11"/>
    </row>
    <row r="8" spans="1:9" ht="129.75" customHeight="1">
      <c r="A8" s="19">
        <v>1</v>
      </c>
      <c r="B8" s="34" t="s">
        <v>57</v>
      </c>
      <c r="C8" s="25">
        <v>250</v>
      </c>
      <c r="D8" s="43"/>
      <c r="E8" s="21">
        <v>0.08</v>
      </c>
      <c r="F8" s="43">
        <f aca="true" t="shared" si="0" ref="F8:F13">0.08*D8</f>
        <v>0</v>
      </c>
      <c r="G8" s="43">
        <f aca="true" t="shared" si="1" ref="G8:G13">1.08*D8</f>
        <v>0</v>
      </c>
      <c r="H8" s="43">
        <f aca="true" t="shared" si="2" ref="H8:H13">C8*D8</f>
        <v>0</v>
      </c>
      <c r="I8" s="43">
        <f aca="true" t="shared" si="3" ref="I8:I13">C8*G8</f>
        <v>0</v>
      </c>
    </row>
    <row r="9" spans="1:9" ht="129">
      <c r="A9" s="19">
        <v>2</v>
      </c>
      <c r="B9" s="34" t="s">
        <v>24</v>
      </c>
      <c r="C9" s="25">
        <v>280</v>
      </c>
      <c r="D9" s="43"/>
      <c r="E9" s="21">
        <v>0.23</v>
      </c>
      <c r="F9" s="43">
        <f t="shared" si="0"/>
        <v>0</v>
      </c>
      <c r="G9" s="43">
        <f t="shared" si="1"/>
        <v>0</v>
      </c>
      <c r="H9" s="43">
        <f t="shared" si="2"/>
        <v>0</v>
      </c>
      <c r="I9" s="43">
        <f t="shared" si="3"/>
        <v>0</v>
      </c>
    </row>
    <row r="10" spans="1:9" ht="114.75">
      <c r="A10" s="19">
        <v>3</v>
      </c>
      <c r="B10" s="74" t="s">
        <v>1</v>
      </c>
      <c r="C10" s="25">
        <v>8</v>
      </c>
      <c r="D10" s="43"/>
      <c r="E10" s="21"/>
      <c r="F10" s="43">
        <f t="shared" si="0"/>
        <v>0</v>
      </c>
      <c r="G10" s="43">
        <f>0.08*E10</f>
        <v>0</v>
      </c>
      <c r="H10" s="43">
        <f>0.08*F10</f>
        <v>0</v>
      </c>
      <c r="I10" s="43">
        <f>0.08*G10</f>
        <v>0</v>
      </c>
    </row>
    <row r="11" spans="1:9" ht="200.25">
      <c r="A11" s="19">
        <v>4</v>
      </c>
      <c r="B11" s="34" t="s">
        <v>0</v>
      </c>
      <c r="C11" s="25">
        <v>20</v>
      </c>
      <c r="D11" s="43"/>
      <c r="E11" s="21">
        <v>0.08</v>
      </c>
      <c r="F11" s="43">
        <f t="shared" si="0"/>
        <v>0</v>
      </c>
      <c r="G11" s="43">
        <f t="shared" si="1"/>
        <v>0</v>
      </c>
      <c r="H11" s="43">
        <f t="shared" si="2"/>
        <v>0</v>
      </c>
      <c r="I11" s="43">
        <f t="shared" si="3"/>
        <v>0</v>
      </c>
    </row>
    <row r="12" spans="1:10" ht="157.5">
      <c r="A12" s="19">
        <v>5</v>
      </c>
      <c r="B12" s="34" t="s">
        <v>53</v>
      </c>
      <c r="C12" s="25">
        <v>35</v>
      </c>
      <c r="D12" s="43"/>
      <c r="E12" s="21">
        <v>0.08</v>
      </c>
      <c r="F12" s="43">
        <f t="shared" si="0"/>
        <v>0</v>
      </c>
      <c r="G12" s="43">
        <f t="shared" si="1"/>
        <v>0</v>
      </c>
      <c r="H12" s="43">
        <f t="shared" si="2"/>
        <v>0</v>
      </c>
      <c r="I12" s="43">
        <f t="shared" si="3"/>
        <v>0</v>
      </c>
      <c r="J12" s="58"/>
    </row>
    <row r="13" spans="1:9" ht="29.25">
      <c r="A13" s="19">
        <v>6</v>
      </c>
      <c r="B13" s="34" t="s">
        <v>17</v>
      </c>
      <c r="C13" s="25">
        <v>5</v>
      </c>
      <c r="D13" s="43"/>
      <c r="E13" s="21">
        <v>0.08</v>
      </c>
      <c r="F13" s="43">
        <f t="shared" si="0"/>
        <v>0</v>
      </c>
      <c r="G13" s="43">
        <f t="shared" si="1"/>
        <v>0</v>
      </c>
      <c r="H13" s="43">
        <f t="shared" si="2"/>
        <v>0</v>
      </c>
      <c r="I13" s="43">
        <f t="shared" si="3"/>
        <v>0</v>
      </c>
    </row>
    <row r="14" spans="1:9" ht="14.25">
      <c r="A14" s="82" t="s">
        <v>25</v>
      </c>
      <c r="B14" s="83"/>
      <c r="C14" s="83"/>
      <c r="D14" s="83"/>
      <c r="E14" s="83"/>
      <c r="F14" s="83"/>
      <c r="G14" s="84"/>
      <c r="H14" s="43">
        <f>SUM(H8:H13)</f>
        <v>0</v>
      </c>
      <c r="I14" s="43">
        <f>SUM(I8:I13)</f>
        <v>0</v>
      </c>
    </row>
    <row r="15" spans="1:9" ht="14.25">
      <c r="A15" s="12"/>
      <c r="B15" s="12"/>
      <c r="C15" s="12"/>
      <c r="D15" s="12"/>
      <c r="E15" s="12"/>
      <c r="F15" s="12"/>
      <c r="G15" s="12"/>
      <c r="H15" s="12"/>
      <c r="I15" s="12"/>
    </row>
    <row r="16" spans="1:9" ht="14.25">
      <c r="A16" s="12"/>
      <c r="B16" s="12"/>
      <c r="C16" s="12"/>
      <c r="D16" s="12"/>
      <c r="E16" s="12"/>
      <c r="F16" s="12"/>
      <c r="G16" s="12"/>
      <c r="H16" s="12"/>
      <c r="I16" s="12"/>
    </row>
    <row r="17" spans="1:9" ht="14.25">
      <c r="A17" s="12"/>
      <c r="B17" s="12"/>
      <c r="C17" s="12"/>
      <c r="D17" s="12"/>
      <c r="E17" s="12"/>
      <c r="F17" s="12"/>
      <c r="G17" s="12"/>
      <c r="H17" s="12"/>
      <c r="I17" s="12"/>
    </row>
    <row r="18" spans="1:9" ht="14.25">
      <c r="A18" s="12"/>
      <c r="B18" s="12"/>
      <c r="C18" s="12"/>
      <c r="D18" s="12"/>
      <c r="E18" s="12"/>
      <c r="F18" s="12"/>
      <c r="G18" s="12"/>
      <c r="H18" s="12"/>
      <c r="I18" s="12"/>
    </row>
    <row r="19" spans="1:9" ht="14.25">
      <c r="A19" s="12"/>
      <c r="B19" s="12"/>
      <c r="C19" s="12"/>
      <c r="D19" s="12"/>
      <c r="E19" s="12"/>
      <c r="F19" s="12"/>
      <c r="G19" s="12"/>
      <c r="H19" s="12"/>
      <c r="I19" s="12"/>
    </row>
    <row r="20" spans="1:9" ht="14.25">
      <c r="A20" s="12"/>
      <c r="B20" s="12"/>
      <c r="C20" s="12"/>
      <c r="D20" s="12"/>
      <c r="E20" s="12"/>
      <c r="F20" s="12"/>
      <c r="G20" s="12"/>
      <c r="H20" s="12"/>
      <c r="I20" s="12"/>
    </row>
  </sheetData>
  <sheetProtection/>
  <mergeCells count="1">
    <mergeCell ref="A14:G14"/>
  </mergeCells>
  <printOptions/>
  <pageMargins left="0.7" right="0.7" top="0.75" bottom="0.75" header="0.3" footer="0.3"/>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B1" sqref="B1"/>
    </sheetView>
  </sheetViews>
  <sheetFormatPr defaultColWidth="9.00390625" defaultRowHeight="12.75"/>
  <cols>
    <col min="1" max="1" width="4.375" style="0" customWidth="1"/>
    <col min="2" max="2" width="72.75390625" style="0" customWidth="1"/>
    <col min="3" max="3" width="11.00390625" style="0" customWidth="1"/>
    <col min="4" max="4" width="11.125" style="0" customWidth="1"/>
    <col min="6" max="6" width="10.875" style="0" customWidth="1"/>
    <col min="7" max="7" width="12.625" style="0" customWidth="1"/>
    <col min="8" max="8" width="12.75390625" style="0" bestFit="1" customWidth="1"/>
    <col min="9" max="9" width="13.375" style="0" bestFit="1" customWidth="1"/>
    <col min="10" max="10" width="5.125" style="58" customWidth="1"/>
  </cols>
  <sheetData>
    <row r="1" ht="12.75">
      <c r="B1" t="s">
        <v>73</v>
      </c>
    </row>
    <row r="4" spans="1:10" ht="15">
      <c r="A4" s="86" t="s">
        <v>62</v>
      </c>
      <c r="B4" s="87"/>
      <c r="C4" s="87"/>
      <c r="D4" s="87"/>
      <c r="E4" s="87"/>
      <c r="F4" s="87"/>
      <c r="G4" s="87"/>
      <c r="H4" s="87"/>
      <c r="I4" s="88"/>
      <c r="J4" s="60"/>
    </row>
    <row r="5" spans="1:10" ht="15">
      <c r="A5" s="15"/>
      <c r="B5" s="15"/>
      <c r="C5" s="15"/>
      <c r="D5" s="15"/>
      <c r="E5" s="23"/>
      <c r="F5" s="15"/>
      <c r="G5" s="15"/>
      <c r="H5" s="15"/>
      <c r="I5" s="15"/>
      <c r="J5" s="60"/>
    </row>
    <row r="6" spans="1:9" ht="45">
      <c r="A6" s="23" t="s">
        <v>16</v>
      </c>
      <c r="B6" s="23" t="s">
        <v>15</v>
      </c>
      <c r="C6" s="7" t="s">
        <v>7</v>
      </c>
      <c r="D6" s="7" t="s">
        <v>8</v>
      </c>
      <c r="E6" s="7" t="s">
        <v>9</v>
      </c>
      <c r="F6" s="7" t="s">
        <v>10</v>
      </c>
      <c r="G6" s="7" t="s">
        <v>11</v>
      </c>
      <c r="H6" s="7" t="s">
        <v>14</v>
      </c>
      <c r="I6" s="7" t="s">
        <v>12</v>
      </c>
    </row>
    <row r="7" spans="1:9" ht="100.5">
      <c r="A7" s="19">
        <v>1</v>
      </c>
      <c r="B7" s="4" t="s">
        <v>32</v>
      </c>
      <c r="C7" s="24">
        <v>15</v>
      </c>
      <c r="D7" s="48"/>
      <c r="E7" s="16">
        <v>0.08</v>
      </c>
      <c r="F7" s="48">
        <f>0.08*D7</f>
        <v>0</v>
      </c>
      <c r="G7" s="48">
        <f>1.08*D7</f>
        <v>0</v>
      </c>
      <c r="H7" s="48">
        <f>C7*D7</f>
        <v>0</v>
      </c>
      <c r="I7" s="48">
        <f>C7*G7</f>
        <v>0</v>
      </c>
    </row>
    <row r="8" spans="1:9" ht="100.5">
      <c r="A8" s="19">
        <v>2</v>
      </c>
      <c r="B8" s="4" t="s">
        <v>31</v>
      </c>
      <c r="C8" s="24">
        <v>40</v>
      </c>
      <c r="D8" s="49"/>
      <c r="E8" s="16">
        <v>0.08</v>
      </c>
      <c r="F8" s="48">
        <f>0.08*D8</f>
        <v>0</v>
      </c>
      <c r="G8" s="48">
        <f>1.08*D8</f>
        <v>0</v>
      </c>
      <c r="H8" s="48">
        <f>C8*D8</f>
        <v>0</v>
      </c>
      <c r="I8" s="48">
        <f>C8*G8</f>
        <v>0</v>
      </c>
    </row>
    <row r="9" spans="1:9" ht="64.5" customHeight="1">
      <c r="A9" s="19">
        <v>3</v>
      </c>
      <c r="B9" s="33" t="s">
        <v>46</v>
      </c>
      <c r="C9" s="24">
        <v>3</v>
      </c>
      <c r="D9" s="48"/>
      <c r="E9" s="16">
        <v>0.08</v>
      </c>
      <c r="F9" s="48">
        <f>0.08*D9</f>
        <v>0</v>
      </c>
      <c r="G9" s="48">
        <f>1.08*D9</f>
        <v>0</v>
      </c>
      <c r="H9" s="48">
        <f>C9*D9</f>
        <v>0</v>
      </c>
      <c r="I9" s="48">
        <f>C9*G9</f>
        <v>0</v>
      </c>
    </row>
    <row r="10" spans="1:9" ht="86.25">
      <c r="A10" s="19">
        <v>4</v>
      </c>
      <c r="B10" s="33" t="s">
        <v>45</v>
      </c>
      <c r="C10" s="24">
        <v>25</v>
      </c>
      <c r="D10" s="48"/>
      <c r="E10" s="16">
        <v>0.08</v>
      </c>
      <c r="F10" s="48">
        <f>0.08*D10</f>
        <v>0</v>
      </c>
      <c r="G10" s="48">
        <f>1.08*D10</f>
        <v>0</v>
      </c>
      <c r="H10" s="48">
        <f>C10*D10</f>
        <v>0</v>
      </c>
      <c r="I10" s="48">
        <f>C10*G10</f>
        <v>0</v>
      </c>
    </row>
    <row r="11" spans="1:9" ht="45" customHeight="1">
      <c r="A11" s="19">
        <v>5</v>
      </c>
      <c r="B11" s="37" t="s">
        <v>44</v>
      </c>
      <c r="C11" s="24">
        <v>6</v>
      </c>
      <c r="D11" s="48"/>
      <c r="E11" s="16">
        <v>0.08</v>
      </c>
      <c r="F11" s="48">
        <f>0.08*D11</f>
        <v>0</v>
      </c>
      <c r="G11" s="48">
        <f>1.08*D11</f>
        <v>0</v>
      </c>
      <c r="H11" s="48">
        <f>C11*D11</f>
        <v>0</v>
      </c>
      <c r="I11" s="48">
        <f>C11*G11</f>
        <v>0</v>
      </c>
    </row>
    <row r="12" spans="1:9" ht="14.25">
      <c r="A12" s="85" t="s">
        <v>18</v>
      </c>
      <c r="B12" s="85"/>
      <c r="C12" s="85"/>
      <c r="D12" s="85"/>
      <c r="E12" s="85"/>
      <c r="F12" s="85"/>
      <c r="G12" s="85"/>
      <c r="H12" s="48">
        <f>SUM(H7:H11)</f>
        <v>0</v>
      </c>
      <c r="I12" s="48">
        <f>SUM(I7:I11)</f>
        <v>0</v>
      </c>
    </row>
  </sheetData>
  <sheetProtection/>
  <mergeCells count="2">
    <mergeCell ref="A12:G12"/>
    <mergeCell ref="A4:I4"/>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2:K13"/>
  <sheetViews>
    <sheetView zoomScalePageLayoutView="0" workbookViewId="0" topLeftCell="A1">
      <selection activeCell="D4" sqref="D4"/>
    </sheetView>
  </sheetViews>
  <sheetFormatPr defaultColWidth="9.00390625" defaultRowHeight="12.75"/>
  <cols>
    <col min="2" max="2" width="67.375" style="0" customWidth="1"/>
    <col min="3" max="3" width="13.875" style="0" bestFit="1" customWidth="1"/>
    <col min="4" max="4" width="9.75390625" style="0" bestFit="1" customWidth="1"/>
    <col min="6" max="6" width="9.25390625" style="0" bestFit="1" customWidth="1"/>
    <col min="7" max="7" width="9.75390625" style="0" bestFit="1" customWidth="1"/>
    <col min="8" max="9" width="12.75390625" style="0" bestFit="1" customWidth="1"/>
  </cols>
  <sheetData>
    <row r="2" ht="12.75">
      <c r="B2" t="s">
        <v>73</v>
      </c>
    </row>
    <row r="5" spans="1:11" ht="15">
      <c r="A5" s="89" t="s">
        <v>63</v>
      </c>
      <c r="B5" s="90"/>
      <c r="C5" s="90"/>
      <c r="D5" s="90"/>
      <c r="E5" s="90"/>
      <c r="F5" s="90"/>
      <c r="G5" s="90"/>
      <c r="H5" s="90"/>
      <c r="I5" s="90"/>
      <c r="J5" s="13"/>
      <c r="K5" s="13"/>
    </row>
    <row r="6" spans="1:9" ht="14.25">
      <c r="A6" s="3"/>
      <c r="B6" s="3"/>
      <c r="C6" s="3"/>
      <c r="D6" s="3"/>
      <c r="E6" s="3"/>
      <c r="F6" s="26"/>
      <c r="G6" s="3"/>
      <c r="H6" s="3"/>
      <c r="I6" s="3"/>
    </row>
    <row r="7" spans="1:9" ht="30">
      <c r="A7" s="7" t="s">
        <v>6</v>
      </c>
      <c r="B7" s="7" t="s">
        <v>15</v>
      </c>
      <c r="C7" s="7" t="s">
        <v>7</v>
      </c>
      <c r="D7" s="7" t="s">
        <v>8</v>
      </c>
      <c r="E7" s="7" t="s">
        <v>9</v>
      </c>
      <c r="F7" s="14" t="s">
        <v>10</v>
      </c>
      <c r="G7" s="14" t="s">
        <v>11</v>
      </c>
      <c r="H7" s="14" t="s">
        <v>14</v>
      </c>
      <c r="I7" s="14" t="s">
        <v>12</v>
      </c>
    </row>
    <row r="8" spans="1:9" ht="135.75" customHeight="1">
      <c r="A8" s="19">
        <v>1</v>
      </c>
      <c r="B8" s="33" t="s">
        <v>38</v>
      </c>
      <c r="C8" s="5">
        <v>20</v>
      </c>
      <c r="D8" s="44"/>
      <c r="E8" s="8">
        <v>0.08</v>
      </c>
      <c r="F8" s="44"/>
      <c r="G8" s="44"/>
      <c r="H8" s="44">
        <f>C8*D8</f>
        <v>0</v>
      </c>
      <c r="I8" s="44">
        <f>C8*G8</f>
        <v>0</v>
      </c>
    </row>
    <row r="9" spans="1:9" ht="135" customHeight="1">
      <c r="A9" s="19">
        <v>2</v>
      </c>
      <c r="B9" s="4" t="s">
        <v>56</v>
      </c>
      <c r="C9" s="5">
        <v>20</v>
      </c>
      <c r="D9" s="44"/>
      <c r="E9" s="8">
        <v>0.08</v>
      </c>
      <c r="F9" s="44"/>
      <c r="G9" s="44"/>
      <c r="H9" s="44">
        <f>C9*D9</f>
        <v>0</v>
      </c>
      <c r="I9" s="44">
        <f>C9*G9</f>
        <v>0</v>
      </c>
    </row>
    <row r="10" spans="1:9" ht="101.25" customHeight="1">
      <c r="A10" s="19">
        <v>3</v>
      </c>
      <c r="B10" s="4" t="s">
        <v>37</v>
      </c>
      <c r="C10" s="5">
        <v>15</v>
      </c>
      <c r="D10" s="44"/>
      <c r="E10" s="8">
        <v>0.08</v>
      </c>
      <c r="F10" s="44"/>
      <c r="G10" s="44"/>
      <c r="H10" s="44">
        <f>C10*D10</f>
        <v>0</v>
      </c>
      <c r="I10" s="44">
        <f>C10*G10</f>
        <v>0</v>
      </c>
    </row>
    <row r="11" spans="1:9" ht="100.5">
      <c r="A11" s="19">
        <v>4</v>
      </c>
      <c r="B11" s="33" t="s">
        <v>48</v>
      </c>
      <c r="C11" s="5">
        <v>2</v>
      </c>
      <c r="D11" s="44"/>
      <c r="E11" s="8">
        <v>0.08</v>
      </c>
      <c r="F11" s="44"/>
      <c r="G11" s="44"/>
      <c r="H11" s="44">
        <f>C11*D11</f>
        <v>0</v>
      </c>
      <c r="I11" s="44">
        <f>C11*G11</f>
        <v>0</v>
      </c>
    </row>
    <row r="12" spans="1:9" ht="72">
      <c r="A12" s="19">
        <v>5</v>
      </c>
      <c r="B12" s="33" t="s">
        <v>47</v>
      </c>
      <c r="C12" s="5">
        <v>0</v>
      </c>
      <c r="D12" s="44"/>
      <c r="E12" s="8">
        <v>0.23</v>
      </c>
      <c r="F12" s="44"/>
      <c r="G12" s="44">
        <f>H11</f>
        <v>0</v>
      </c>
      <c r="H12" s="44">
        <f>C12*D12</f>
        <v>0</v>
      </c>
      <c r="I12" s="44">
        <f>C12*G12</f>
        <v>0</v>
      </c>
    </row>
    <row r="13" spans="1:9" ht="14.25">
      <c r="A13" s="82" t="s">
        <v>19</v>
      </c>
      <c r="B13" s="83"/>
      <c r="C13" s="83"/>
      <c r="D13" s="83"/>
      <c r="E13" s="83"/>
      <c r="F13" s="83"/>
      <c r="G13" s="84"/>
      <c r="H13" s="44">
        <f>0+SUM(H8:H12)</f>
        <v>0</v>
      </c>
      <c r="I13" s="44">
        <f>0+SUM(I8:I12)</f>
        <v>0</v>
      </c>
    </row>
  </sheetData>
  <sheetProtection/>
  <mergeCells count="2">
    <mergeCell ref="A13:G13"/>
    <mergeCell ref="A5:I5"/>
  </mergeCells>
  <printOptions/>
  <pageMargins left="0.7" right="0.7" top="0.75" bottom="0.75" header="0.3" footer="0.3"/>
  <pageSetup fitToHeight="0"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M10"/>
  <sheetViews>
    <sheetView zoomScalePageLayoutView="0" workbookViewId="0" topLeftCell="A1">
      <selection activeCell="C4" sqref="C4"/>
    </sheetView>
  </sheetViews>
  <sheetFormatPr defaultColWidth="9.00390625" defaultRowHeight="12.75"/>
  <cols>
    <col min="2" max="2" width="68.00390625" style="0" customWidth="1"/>
    <col min="3" max="3" width="13.625" style="0" customWidth="1"/>
    <col min="4" max="4" width="9.75390625" style="0" bestFit="1" customWidth="1"/>
    <col min="6" max="7" width="9.75390625" style="0" bestFit="1" customWidth="1"/>
    <col min="8" max="8" width="12.625" style="0" bestFit="1" customWidth="1"/>
    <col min="9" max="9" width="12.75390625" style="0" bestFit="1" customWidth="1"/>
  </cols>
  <sheetData>
    <row r="2" ht="12.75">
      <c r="B2" t="s">
        <v>73</v>
      </c>
    </row>
    <row r="5" spans="1:12" ht="12.75" customHeight="1">
      <c r="A5" s="89" t="s">
        <v>64</v>
      </c>
      <c r="B5" s="89"/>
      <c r="C5" s="89"/>
      <c r="D5" s="89"/>
      <c r="E5" s="89"/>
      <c r="F5" s="89"/>
      <c r="G5" s="89"/>
      <c r="H5" s="89"/>
      <c r="I5" s="89"/>
      <c r="J5" s="57"/>
      <c r="K5" s="57"/>
      <c r="L5" s="57"/>
    </row>
    <row r="6" spans="1:12" ht="14.25">
      <c r="A6" s="3"/>
      <c r="B6" s="3"/>
      <c r="C6" s="3"/>
      <c r="D6" s="3"/>
      <c r="E6" s="3"/>
      <c r="F6" s="3"/>
      <c r="G6" s="3"/>
      <c r="H6" s="3"/>
      <c r="I6" s="3"/>
      <c r="J6" s="3"/>
      <c r="K6" s="3"/>
      <c r="L6" s="3"/>
    </row>
    <row r="7" spans="1:12" ht="30">
      <c r="A7" s="7" t="s">
        <v>6</v>
      </c>
      <c r="B7" s="7" t="s">
        <v>15</v>
      </c>
      <c r="C7" s="7" t="s">
        <v>7</v>
      </c>
      <c r="D7" s="7" t="s">
        <v>8</v>
      </c>
      <c r="E7" s="7" t="s">
        <v>9</v>
      </c>
      <c r="F7" s="7" t="s">
        <v>10</v>
      </c>
      <c r="G7" s="7" t="s">
        <v>11</v>
      </c>
      <c r="H7" s="7" t="s">
        <v>14</v>
      </c>
      <c r="I7" s="7" t="s">
        <v>12</v>
      </c>
      <c r="J7" s="3"/>
      <c r="K7" s="3"/>
      <c r="L7" s="3"/>
    </row>
    <row r="8" spans="1:13" ht="29.25">
      <c r="A8" s="19">
        <v>1</v>
      </c>
      <c r="B8" s="32" t="s">
        <v>49</v>
      </c>
      <c r="C8" s="15">
        <v>20</v>
      </c>
      <c r="D8" s="48"/>
      <c r="E8" s="16"/>
      <c r="F8" s="48"/>
      <c r="G8" s="48"/>
      <c r="H8" s="48"/>
      <c r="I8" s="48"/>
      <c r="J8" s="3"/>
      <c r="K8" s="3"/>
      <c r="L8" s="3"/>
      <c r="M8" s="31"/>
    </row>
    <row r="9" spans="1:12" ht="157.5">
      <c r="A9" s="19">
        <v>2</v>
      </c>
      <c r="B9" s="27" t="s">
        <v>22</v>
      </c>
      <c r="C9" s="15">
        <v>20</v>
      </c>
      <c r="D9" s="48"/>
      <c r="E9" s="16"/>
      <c r="F9" s="48"/>
      <c r="G9" s="48"/>
      <c r="H9" s="48"/>
      <c r="I9" s="48"/>
      <c r="J9" s="3"/>
      <c r="K9" s="3"/>
      <c r="L9" s="3"/>
    </row>
    <row r="10" spans="1:12" ht="14.25">
      <c r="A10" s="82" t="s">
        <v>20</v>
      </c>
      <c r="B10" s="83"/>
      <c r="C10" s="83"/>
      <c r="D10" s="83"/>
      <c r="E10" s="83"/>
      <c r="F10" s="83"/>
      <c r="G10" s="84"/>
      <c r="H10" s="48"/>
      <c r="I10" s="48"/>
      <c r="J10" s="3"/>
      <c r="K10" s="3"/>
      <c r="L10" s="3"/>
    </row>
  </sheetData>
  <sheetProtection/>
  <mergeCells count="2">
    <mergeCell ref="A10:G10"/>
    <mergeCell ref="A5:I5"/>
  </mergeCells>
  <printOptions/>
  <pageMargins left="0.7" right="0.7" top="0.75" bottom="0.75" header="0.3" footer="0.3"/>
  <pageSetup fitToHeight="0"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K12"/>
  <sheetViews>
    <sheetView zoomScalePageLayoutView="0" workbookViewId="0" topLeftCell="A1">
      <selection activeCell="B2" sqref="B2"/>
    </sheetView>
  </sheetViews>
  <sheetFormatPr defaultColWidth="9.00390625" defaultRowHeight="12.75"/>
  <cols>
    <col min="2" max="2" width="64.00390625" style="0" customWidth="1"/>
    <col min="3" max="3" width="11.375" style="0" customWidth="1"/>
    <col min="4" max="4" width="9.75390625" style="0" bestFit="1" customWidth="1"/>
    <col min="7" max="7" width="11.00390625" style="0" customWidth="1"/>
    <col min="8" max="8" width="14.00390625" style="0" customWidth="1"/>
    <col min="9" max="9" width="13.875" style="0" customWidth="1"/>
  </cols>
  <sheetData>
    <row r="2" ht="12.75">
      <c r="B2" t="s">
        <v>73</v>
      </c>
    </row>
    <row r="5" spans="1:11" ht="15">
      <c r="A5" s="89" t="s">
        <v>65</v>
      </c>
      <c r="B5" s="89"/>
      <c r="C5" s="89"/>
      <c r="D5" s="89"/>
      <c r="E5" s="89"/>
      <c r="F5" s="89"/>
      <c r="G5" s="89"/>
      <c r="H5" s="89"/>
      <c r="I5" s="89"/>
      <c r="J5" s="57"/>
      <c r="K5" s="57"/>
    </row>
    <row r="6" spans="1:11" ht="14.25">
      <c r="A6" s="3"/>
      <c r="B6" s="3"/>
      <c r="C6" s="3"/>
      <c r="D6" s="3"/>
      <c r="E6" s="3"/>
      <c r="F6" s="3"/>
      <c r="G6" s="3"/>
      <c r="H6" s="3"/>
      <c r="I6" s="3"/>
      <c r="J6" s="3"/>
      <c r="K6" s="3"/>
    </row>
    <row r="7" spans="1:11" ht="30">
      <c r="A7" s="7" t="s">
        <v>6</v>
      </c>
      <c r="B7" s="7" t="s">
        <v>15</v>
      </c>
      <c r="C7" s="7" t="s">
        <v>7</v>
      </c>
      <c r="D7" s="7" t="s">
        <v>8</v>
      </c>
      <c r="E7" s="7" t="s">
        <v>9</v>
      </c>
      <c r="F7" s="7" t="s">
        <v>10</v>
      </c>
      <c r="G7" s="7" t="s">
        <v>11</v>
      </c>
      <c r="H7" s="7" t="s">
        <v>14</v>
      </c>
      <c r="I7" s="7" t="s">
        <v>12</v>
      </c>
      <c r="J7" s="3"/>
      <c r="K7" s="3"/>
    </row>
    <row r="8" spans="1:11" ht="171.75">
      <c r="A8" s="7">
        <v>1</v>
      </c>
      <c r="B8" s="38" t="s">
        <v>26</v>
      </c>
      <c r="C8" s="41">
        <v>25</v>
      </c>
      <c r="D8" s="39"/>
      <c r="E8" s="42">
        <v>0.08</v>
      </c>
      <c r="F8" s="39"/>
      <c r="G8" s="39"/>
      <c r="H8" s="39"/>
      <c r="I8" s="39"/>
      <c r="J8" s="3"/>
      <c r="K8" s="3"/>
    </row>
    <row r="9" spans="1:11" ht="171.75">
      <c r="A9" s="19">
        <v>2</v>
      </c>
      <c r="B9" s="33" t="s">
        <v>27</v>
      </c>
      <c r="C9" s="41">
        <v>35</v>
      </c>
      <c r="D9" s="50"/>
      <c r="E9" s="42">
        <v>0.08</v>
      </c>
      <c r="F9" s="39"/>
      <c r="G9" s="39"/>
      <c r="H9" s="39"/>
      <c r="I9" s="39"/>
      <c r="J9" s="3"/>
      <c r="K9" s="26"/>
    </row>
    <row r="10" spans="1:11" ht="85.5" customHeight="1">
      <c r="A10" s="19">
        <v>3</v>
      </c>
      <c r="B10" s="33" t="s">
        <v>50</v>
      </c>
      <c r="C10" s="41">
        <v>5</v>
      </c>
      <c r="D10" s="50"/>
      <c r="E10" s="42">
        <v>0.23</v>
      </c>
      <c r="F10" s="39"/>
      <c r="G10" s="39"/>
      <c r="H10" s="39"/>
      <c r="I10" s="39"/>
      <c r="J10" s="3"/>
      <c r="K10" s="17"/>
    </row>
    <row r="11" spans="1:11" ht="43.5">
      <c r="A11" s="19">
        <v>4</v>
      </c>
      <c r="B11" s="33" t="s">
        <v>51</v>
      </c>
      <c r="C11" s="41">
        <v>500</v>
      </c>
      <c r="D11" s="50"/>
      <c r="E11" s="42">
        <v>0.08</v>
      </c>
      <c r="F11" s="39"/>
      <c r="G11" s="39"/>
      <c r="H11" s="39"/>
      <c r="I11" s="39"/>
      <c r="J11" s="3"/>
      <c r="K11" s="3"/>
    </row>
    <row r="12" spans="1:11" ht="14.25">
      <c r="A12" s="82" t="s">
        <v>21</v>
      </c>
      <c r="B12" s="83"/>
      <c r="C12" s="83"/>
      <c r="D12" s="83"/>
      <c r="E12" s="83"/>
      <c r="F12" s="83"/>
      <c r="G12" s="84"/>
      <c r="H12" s="40"/>
      <c r="I12" s="40"/>
      <c r="J12" s="3"/>
      <c r="K12" s="3"/>
    </row>
  </sheetData>
  <sheetProtection/>
  <mergeCells count="2">
    <mergeCell ref="A12:G12"/>
    <mergeCell ref="A5:I5"/>
  </mergeCells>
  <printOptions/>
  <pageMargins left="0.7" right="0.7" top="0.75" bottom="0.75" header="0.3" footer="0.3"/>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2:J14"/>
  <sheetViews>
    <sheetView zoomScalePageLayoutView="0" workbookViewId="0" topLeftCell="A1">
      <selection activeCell="E3" sqref="E3"/>
    </sheetView>
  </sheetViews>
  <sheetFormatPr defaultColWidth="9.00390625" defaultRowHeight="12.75"/>
  <cols>
    <col min="2" max="2" width="73.25390625" style="0" customWidth="1"/>
    <col min="3" max="3" width="11.25390625" style="0" customWidth="1"/>
    <col min="4" max="4" width="9.75390625" style="0" bestFit="1" customWidth="1"/>
    <col min="6" max="6" width="9.25390625" style="0" bestFit="1" customWidth="1"/>
    <col min="7" max="7" width="9.75390625" style="0" bestFit="1" customWidth="1"/>
    <col min="8" max="9" width="12.625" style="0" bestFit="1" customWidth="1"/>
  </cols>
  <sheetData>
    <row r="2" ht="12.75">
      <c r="B2" t="s">
        <v>73</v>
      </c>
    </row>
    <row r="3" ht="12.75">
      <c r="C3" s="31"/>
    </row>
    <row r="4" spans="1:10" ht="14.25">
      <c r="A4" s="18"/>
      <c r="B4" s="18"/>
      <c r="C4" s="18"/>
      <c r="D4" s="18"/>
      <c r="E4" s="18"/>
      <c r="F4" s="18"/>
      <c r="G4" s="18"/>
      <c r="H4" s="18"/>
      <c r="I4" s="18"/>
      <c r="J4" s="18"/>
    </row>
    <row r="5" spans="1:10" ht="14.25" customHeight="1">
      <c r="A5" s="91" t="s">
        <v>66</v>
      </c>
      <c r="B5" s="91"/>
      <c r="C5" s="91"/>
      <c r="D5" s="91"/>
      <c r="E5" s="91"/>
      <c r="F5" s="91"/>
      <c r="G5" s="91"/>
      <c r="H5" s="91"/>
      <c r="I5" s="91"/>
      <c r="J5" s="18"/>
    </row>
    <row r="6" spans="1:10" ht="14.25">
      <c r="A6" s="26"/>
      <c r="B6" s="26"/>
      <c r="C6" s="26"/>
      <c r="D6" s="26"/>
      <c r="E6" s="26"/>
      <c r="F6" s="26"/>
      <c r="G6" s="26"/>
      <c r="H6" s="26"/>
      <c r="I6" s="26"/>
      <c r="J6" s="18"/>
    </row>
    <row r="7" spans="1:10" ht="30">
      <c r="A7" s="28" t="s">
        <v>6</v>
      </c>
      <c r="B7" s="28" t="s">
        <v>15</v>
      </c>
      <c r="C7" s="28" t="s">
        <v>7</v>
      </c>
      <c r="D7" s="28" t="s">
        <v>8</v>
      </c>
      <c r="E7" s="28" t="s">
        <v>9</v>
      </c>
      <c r="F7" s="28" t="s">
        <v>10</v>
      </c>
      <c r="G7" s="28" t="s">
        <v>11</v>
      </c>
      <c r="H7" s="28" t="s">
        <v>14</v>
      </c>
      <c r="I7" s="28" t="s">
        <v>12</v>
      </c>
      <c r="J7" s="18"/>
    </row>
    <row r="8" spans="1:10" ht="72">
      <c r="A8" s="19">
        <v>1</v>
      </c>
      <c r="B8" s="33" t="s">
        <v>52</v>
      </c>
      <c r="C8" s="5">
        <v>400</v>
      </c>
      <c r="D8" s="44"/>
      <c r="E8" s="8">
        <v>0.08</v>
      </c>
      <c r="F8" s="44"/>
      <c r="G8" s="44"/>
      <c r="H8" s="44"/>
      <c r="I8" s="44"/>
      <c r="J8" s="18"/>
    </row>
    <row r="9" spans="1:10" ht="14.25">
      <c r="A9" s="29" t="s">
        <v>23</v>
      </c>
      <c r="B9" s="30"/>
      <c r="C9" s="30"/>
      <c r="D9" s="30"/>
      <c r="E9" s="30"/>
      <c r="F9" s="83"/>
      <c r="G9" s="84"/>
      <c r="H9" s="44"/>
      <c r="I9" s="44"/>
      <c r="J9" s="18"/>
    </row>
    <row r="10" spans="1:9" ht="12.75">
      <c r="A10" s="2"/>
      <c r="B10" s="2"/>
      <c r="C10" s="2"/>
      <c r="D10" s="2"/>
      <c r="E10" s="2"/>
      <c r="F10" s="2"/>
      <c r="G10" s="2"/>
      <c r="H10" s="2"/>
      <c r="I10" s="2"/>
    </row>
    <row r="14" ht="12.75">
      <c r="F14" s="31"/>
    </row>
  </sheetData>
  <sheetProtection/>
  <mergeCells count="2">
    <mergeCell ref="F9:G9"/>
    <mergeCell ref="A5:I5"/>
  </mergeCells>
  <printOptions/>
  <pageMargins left="0.7" right="0.7" top="0.75" bottom="0.75" header="0.3" footer="0.3"/>
  <pageSetup fitToHeight="0"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2:L9"/>
  <sheetViews>
    <sheetView zoomScalePageLayoutView="0" workbookViewId="0" topLeftCell="A1">
      <selection activeCell="H3" sqref="H3"/>
    </sheetView>
  </sheetViews>
  <sheetFormatPr defaultColWidth="9.00390625" defaultRowHeight="12.75"/>
  <cols>
    <col min="2" max="2" width="29.875" style="0" customWidth="1"/>
    <col min="3" max="3" width="17.125" style="0" customWidth="1"/>
    <col min="4" max="4" width="13.00390625" style="0" customWidth="1"/>
    <col min="8" max="8" width="12.375" style="0" customWidth="1"/>
    <col min="10" max="10" width="6.75390625" style="0" customWidth="1"/>
    <col min="12" max="12" width="7.875" style="0" customWidth="1"/>
  </cols>
  <sheetData>
    <row r="2" spans="2:5" ht="12.75">
      <c r="B2" t="s">
        <v>60</v>
      </c>
      <c r="E2" t="s">
        <v>74</v>
      </c>
    </row>
    <row r="5" spans="1:12" ht="15">
      <c r="A5" s="91" t="s">
        <v>67</v>
      </c>
      <c r="B5" s="92"/>
      <c r="C5" s="92"/>
      <c r="D5" s="92"/>
      <c r="E5" s="92"/>
      <c r="F5" s="92"/>
      <c r="G5" s="92"/>
      <c r="H5" s="92"/>
      <c r="I5" s="92"/>
      <c r="J5" s="92"/>
      <c r="K5" s="92"/>
      <c r="L5" s="92"/>
    </row>
    <row r="7" spans="1:12" ht="15">
      <c r="A7" s="51" t="s">
        <v>40</v>
      </c>
      <c r="B7" s="51" t="s">
        <v>15</v>
      </c>
      <c r="C7" s="51" t="s">
        <v>41</v>
      </c>
      <c r="D7" s="51" t="s">
        <v>8</v>
      </c>
      <c r="E7" s="51" t="s">
        <v>42</v>
      </c>
      <c r="F7" s="100" t="s">
        <v>10</v>
      </c>
      <c r="G7" s="100"/>
      <c r="H7" s="51" t="s">
        <v>11</v>
      </c>
      <c r="I7" s="100" t="s">
        <v>39</v>
      </c>
      <c r="J7" s="100"/>
      <c r="K7" s="100" t="s">
        <v>12</v>
      </c>
      <c r="L7" s="100"/>
    </row>
    <row r="8" spans="1:12" ht="119.25" customHeight="1">
      <c r="A8" s="52">
        <v>1</v>
      </c>
      <c r="B8" s="53" t="s">
        <v>58</v>
      </c>
      <c r="C8" s="54">
        <v>200</v>
      </c>
      <c r="D8" s="55"/>
      <c r="E8" s="56">
        <v>0.08</v>
      </c>
      <c r="F8" s="95"/>
      <c r="G8" s="96"/>
      <c r="H8" s="55"/>
      <c r="I8" s="95"/>
      <c r="J8" s="96"/>
      <c r="K8" s="95"/>
      <c r="L8" s="96"/>
    </row>
    <row r="9" spans="1:12" ht="14.25">
      <c r="A9" s="97" t="s">
        <v>43</v>
      </c>
      <c r="B9" s="98"/>
      <c r="C9" s="98"/>
      <c r="D9" s="98"/>
      <c r="E9" s="98"/>
      <c r="F9" s="98"/>
      <c r="G9" s="98"/>
      <c r="H9" s="99"/>
      <c r="I9" s="93"/>
      <c r="J9" s="94"/>
      <c r="K9" s="93"/>
      <c r="L9" s="94"/>
    </row>
  </sheetData>
  <sheetProtection/>
  <mergeCells count="10">
    <mergeCell ref="A5:L5"/>
    <mergeCell ref="K9:L9"/>
    <mergeCell ref="F8:G8"/>
    <mergeCell ref="I8:J8"/>
    <mergeCell ref="I9:J9"/>
    <mergeCell ref="A9:H9"/>
    <mergeCell ref="K8:L8"/>
    <mergeCell ref="F7:G7"/>
    <mergeCell ref="I7:J7"/>
    <mergeCell ref="K7:L7"/>
  </mergeCells>
  <printOptions/>
  <pageMargins left="0.25" right="0.25"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K9"/>
  <sheetViews>
    <sheetView zoomScalePageLayoutView="0" workbookViewId="0" topLeftCell="A1">
      <selection activeCell="F14" sqref="F14"/>
    </sheetView>
  </sheetViews>
  <sheetFormatPr defaultColWidth="9.00390625" defaultRowHeight="12.75"/>
  <cols>
    <col min="1" max="1" width="6.625" style="0" customWidth="1"/>
    <col min="2" max="2" width="73.25390625" style="0" customWidth="1"/>
    <col min="3" max="3" width="11.625" style="0" customWidth="1"/>
    <col min="4" max="4" width="11.75390625" style="0" customWidth="1"/>
    <col min="5" max="5" width="12.625" style="0" customWidth="1"/>
    <col min="6" max="6" width="13.875" style="0" customWidth="1"/>
    <col min="7" max="7" width="12.125" style="0" customWidth="1"/>
    <col min="8" max="9" width="11.625" style="0" customWidth="1"/>
  </cols>
  <sheetData>
    <row r="2" ht="12.75">
      <c r="B2" t="s">
        <v>73</v>
      </c>
    </row>
    <row r="4" ht="11.25" customHeight="1"/>
    <row r="5" spans="1:11" ht="15">
      <c r="A5" s="89" t="s">
        <v>68</v>
      </c>
      <c r="B5" s="89"/>
      <c r="C5" s="89"/>
      <c r="D5" s="89"/>
      <c r="E5" s="89"/>
      <c r="F5" s="89"/>
      <c r="G5" s="89"/>
      <c r="H5" s="89"/>
      <c r="I5" s="89"/>
      <c r="J5" s="57"/>
      <c r="K5" s="57"/>
    </row>
    <row r="6" spans="1:11" ht="14.25">
      <c r="A6" s="3"/>
      <c r="B6" s="3"/>
      <c r="C6" s="3"/>
      <c r="D6" s="3"/>
      <c r="E6" s="3"/>
      <c r="F6" s="3"/>
      <c r="G6" s="3"/>
      <c r="H6" s="3"/>
      <c r="I6" s="3"/>
      <c r="J6" s="3"/>
      <c r="K6" s="3"/>
    </row>
    <row r="7" spans="1:11" ht="30">
      <c r="A7" s="7" t="s">
        <v>6</v>
      </c>
      <c r="B7" s="7" t="s">
        <v>15</v>
      </c>
      <c r="C7" s="7" t="s">
        <v>7</v>
      </c>
      <c r="D7" s="7" t="s">
        <v>8</v>
      </c>
      <c r="E7" s="7" t="s">
        <v>9</v>
      </c>
      <c r="F7" s="7" t="s">
        <v>10</v>
      </c>
      <c r="G7" s="7" t="s">
        <v>11</v>
      </c>
      <c r="H7" s="7" t="s">
        <v>14</v>
      </c>
      <c r="I7" s="7" t="s">
        <v>12</v>
      </c>
      <c r="J7" s="3"/>
      <c r="K7" s="3"/>
    </row>
    <row r="8" spans="1:11" ht="143.25">
      <c r="A8" s="7">
        <v>1</v>
      </c>
      <c r="B8" s="38" t="s">
        <v>5</v>
      </c>
      <c r="C8" s="41">
        <v>5</v>
      </c>
      <c r="D8" s="61"/>
      <c r="E8" s="62">
        <v>0.08</v>
      </c>
      <c r="F8" s="64"/>
      <c r="G8" s="61"/>
      <c r="H8" s="63"/>
      <c r="I8" s="63"/>
      <c r="J8" s="3"/>
      <c r="K8" s="3"/>
    </row>
    <row r="9" spans="1:11" ht="14.25">
      <c r="A9" s="82" t="s">
        <v>21</v>
      </c>
      <c r="B9" s="83"/>
      <c r="C9" s="83"/>
      <c r="D9" s="83"/>
      <c r="E9" s="83"/>
      <c r="F9" s="83"/>
      <c r="G9" s="84"/>
      <c r="H9" s="65"/>
      <c r="I9" s="65"/>
      <c r="J9" s="3"/>
      <c r="K9" s="3"/>
    </row>
  </sheetData>
  <sheetProtection/>
  <mergeCells count="2">
    <mergeCell ref="A5:I5"/>
    <mergeCell ref="A9:G9"/>
  </mergeCells>
  <printOptions/>
  <pageMargins left="0.75" right="0.75" top="1" bottom="1" header="0.5" footer="0.5"/>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B.Braun Melsungen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nowapupl</dc:creator>
  <cp:keywords/>
  <dc:description/>
  <cp:lastModifiedBy>SEKRETARIAT</cp:lastModifiedBy>
  <cp:lastPrinted>2019-01-21T10:12:09Z</cp:lastPrinted>
  <dcterms:created xsi:type="dcterms:W3CDTF">2013-02-25T07:50:56Z</dcterms:created>
  <dcterms:modified xsi:type="dcterms:W3CDTF">2019-02-18T11:57:39Z</dcterms:modified>
  <cp:category/>
  <cp:version/>
  <cp:contentType/>
  <cp:contentStatus/>
</cp:coreProperties>
</file>